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autoCompressPictures="0"/>
  <mc:AlternateContent xmlns:mc="http://schemas.openxmlformats.org/markup-compatibility/2006">
    <mc:Choice Requires="x15">
      <x15ac:absPath xmlns:x15ac="http://schemas.microsoft.com/office/spreadsheetml/2010/11/ac" url="P:\Groupes\Dc\DOSSIERS\1862_SitesWeb\Internet_2023\11 Novembre\Infrastructures\2023-11-30_MAJ_primada_recim\"/>
    </mc:Choice>
  </mc:AlternateContent>
  <xr:revisionPtr revIDLastSave="0" documentId="13_ncr:1_{E8BA3D83-538F-4005-B2FE-54FF1F36F274}" xr6:coauthVersionLast="47" xr6:coauthVersionMax="47" xr10:uidLastSave="{00000000-0000-0000-0000-000000000000}"/>
  <workbookProtection workbookAlgorithmName="SHA-512" workbookHashValue="O+dOfgNOeuQkXLAws6s+Lw7pIq48ubycrE9+CgoGbalOFp+J3vc7/I7hB0sjb+hVlHl6cEUkBEi4DezeKCNgLQ==" workbookSaltValue="CFHYGSqrznCFb9JQ+QmkUA==" workbookSpinCount="100000" lockStructure="1"/>
  <bookViews>
    <workbookView xWindow="28680" yWindow="-120" windowWidth="29040" windowHeight="15840" tabRatio="828" activeTab="1" xr2:uid="{00000000-000D-0000-FFFF-FFFF00000000}"/>
  </bookViews>
  <sheets>
    <sheet name="Instructions" sheetId="39" r:id="rId1"/>
    <sheet name="Formulaire p. 1" sheetId="1" r:id="rId2"/>
    <sheet name="Annexe A p. 2" sheetId="2" r:id="rId3"/>
    <sheet name="Annexe B p. 3" sheetId="42" r:id="rId4"/>
    <sheet name="Annexe C p. 4" sheetId="43" r:id="rId5"/>
    <sheet name="Directives de changement p. 5" sheetId="48" r:id="rId6"/>
    <sheet name="Sommaire" sheetId="47" r:id="rId7"/>
    <sheet name="Codes" sheetId="40" state="hidden" r:id="rId8"/>
  </sheets>
  <definedNames>
    <definedName name="_xlnm._FilterDatabase" localSheetId="2" hidden="1">'Annexe A p. 2'!$I$9:$U$262</definedName>
    <definedName name="_xlnm._FilterDatabase" localSheetId="3" hidden="1">'Annexe B p. 3'!$Q$12:$Q$162</definedName>
    <definedName name="_xlnm._FilterDatabase" localSheetId="4" hidden="1">'Annexe C p. 4'!$Q$12:$Q$112</definedName>
    <definedName name="_xlnm._FilterDatabase" localSheetId="5" hidden="1">'Directives de changement p. 5'!$A$5:$J$86</definedName>
    <definedName name="_xlnm._FilterDatabase" localSheetId="6" hidden="1">Sommaire!$K$6:$K$27</definedName>
    <definedName name="Activité" localSheetId="2">'Annexe A p. 2'!$C$6</definedName>
    <definedName name="Activité" localSheetId="3">'Annexe B p. 3'!$C$6</definedName>
    <definedName name="Activité" localSheetId="4">'Annexe C p. 4'!$C$6</definedName>
    <definedName name="_xlnm.Print_Titles" localSheetId="2">'Annexe A p. 2'!$1:$12</definedName>
    <definedName name="_xlnm.Print_Titles" localSheetId="3">'Annexe B p. 3'!$1:$12</definedName>
    <definedName name="_xlnm.Print_Titles" localSheetId="4">'Annexe C p. 4'!$1:$12</definedName>
    <definedName name="_xlnm.Print_Titles" localSheetId="5">'Directives de changement p. 5'!$1:$5</definedName>
    <definedName name="PerFinanc">Codes!$L$2:$N$26</definedName>
    <definedName name="Ristourne">Codes!$C$2:$G$25</definedName>
    <definedName name="Taxes">Codes!$C$2:$E$25</definedName>
    <definedName name="_xlnm.Print_Area" localSheetId="2">'Annexe A p. 2'!$A$1:$P$269</definedName>
    <definedName name="_xlnm.Print_Area" localSheetId="3">'Annexe B p. 3'!$A$13:$P$170</definedName>
    <definedName name="_xlnm.Print_Area" localSheetId="4">'Annexe C p. 4'!$A$13:$P$119</definedName>
    <definedName name="_xlnm.Print_Area" localSheetId="5">'Directives de changement p. 5'!$A$1:$I$86</definedName>
    <definedName name="_xlnm.Print_Area" localSheetId="1">'Formulaire p. 1'!$A$2:$BG$65</definedName>
    <definedName name="_xlnm.Print_Area" localSheetId="6">Sommaire!$A$1:$I$27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 uri="GoogleSheetsCustomDataVersion1">
      <go:sheetsCustomData xmlns:go="http://customooxmlschemas.google.com/" r:id="rId44" roundtripDataSignature="AMtx7mh1Lt78c7XMJteYVeuumQRU4P78dA=="/>
    </ext>
  </extLst>
</workbook>
</file>

<file path=xl/calcChain.xml><?xml version="1.0" encoding="utf-8"?>
<calcChain xmlns="http://schemas.openxmlformats.org/spreadsheetml/2006/main">
  <c r="C3" i="47" l="1"/>
  <c r="F3" i="48"/>
  <c r="O4" i="43"/>
  <c r="O4" i="42"/>
  <c r="O4" i="2"/>
  <c r="C165" i="42"/>
  <c r="L13" i="42"/>
  <c r="E13" i="42"/>
  <c r="L14" i="42"/>
  <c r="E14" i="42"/>
  <c r="L15" i="42"/>
  <c r="E15" i="42"/>
  <c r="L16" i="42"/>
  <c r="E16" i="42"/>
  <c r="L17" i="42"/>
  <c r="E17" i="42"/>
  <c r="L18" i="42"/>
  <c r="E18" i="42"/>
  <c r="L19" i="42"/>
  <c r="E19" i="42"/>
  <c r="L20" i="42"/>
  <c r="E20" i="42"/>
  <c r="L21" i="42"/>
  <c r="E21" i="42"/>
  <c r="L22" i="42"/>
  <c r="E22" i="42"/>
  <c r="L23" i="42"/>
  <c r="E23" i="42"/>
  <c r="L24" i="42"/>
  <c r="E24" i="42"/>
  <c r="L25" i="42"/>
  <c r="E25" i="42"/>
  <c r="L26" i="42"/>
  <c r="E26" i="42"/>
  <c r="L27" i="42"/>
  <c r="E27" i="42"/>
  <c r="L28" i="42"/>
  <c r="E28" i="42"/>
  <c r="L29" i="42"/>
  <c r="E29" i="42"/>
  <c r="L30" i="42"/>
  <c r="E30" i="42"/>
  <c r="L31" i="42"/>
  <c r="E31" i="42"/>
  <c r="L32" i="42"/>
  <c r="E32" i="42"/>
  <c r="L33" i="42"/>
  <c r="E33" i="42"/>
  <c r="L34" i="42"/>
  <c r="E34" i="42"/>
  <c r="L35" i="42"/>
  <c r="E35" i="42"/>
  <c r="L36" i="42"/>
  <c r="E36" i="42"/>
  <c r="L37" i="42"/>
  <c r="E37" i="42"/>
  <c r="L38" i="42"/>
  <c r="E38" i="42"/>
  <c r="L39" i="42"/>
  <c r="E39" i="42"/>
  <c r="L40" i="42"/>
  <c r="E40" i="42"/>
  <c r="L41" i="42"/>
  <c r="E41" i="42"/>
  <c r="L42" i="42"/>
  <c r="E42" i="42"/>
  <c r="L43" i="42"/>
  <c r="E43" i="42"/>
  <c r="L44" i="42"/>
  <c r="E44" i="42"/>
  <c r="L45" i="42"/>
  <c r="E45" i="42"/>
  <c r="L46" i="42"/>
  <c r="E46" i="42"/>
  <c r="L47" i="42"/>
  <c r="E47" i="42"/>
  <c r="L48" i="42"/>
  <c r="E48" i="42"/>
  <c r="L49" i="42"/>
  <c r="E49" i="42"/>
  <c r="L50" i="42"/>
  <c r="E50" i="42"/>
  <c r="L51" i="42"/>
  <c r="E51" i="42"/>
  <c r="L52" i="42"/>
  <c r="E52" i="42"/>
  <c r="L53" i="42"/>
  <c r="E53" i="42"/>
  <c r="L54" i="42"/>
  <c r="E54" i="42"/>
  <c r="L55" i="42"/>
  <c r="E55" i="42"/>
  <c r="L56" i="42"/>
  <c r="E56" i="42"/>
  <c r="L57" i="42"/>
  <c r="E57" i="42"/>
  <c r="L58" i="42"/>
  <c r="E58" i="42"/>
  <c r="L59" i="42"/>
  <c r="E59" i="42"/>
  <c r="L60" i="42"/>
  <c r="E60" i="42"/>
  <c r="L61" i="42"/>
  <c r="E61" i="42"/>
  <c r="L62" i="42"/>
  <c r="E62" i="42"/>
  <c r="L63" i="42"/>
  <c r="E63" i="42"/>
  <c r="L64" i="42"/>
  <c r="E64" i="42"/>
  <c r="L65" i="42"/>
  <c r="E65" i="42"/>
  <c r="L66" i="42"/>
  <c r="E66" i="42"/>
  <c r="L67" i="42"/>
  <c r="E67" i="42"/>
  <c r="L68" i="42"/>
  <c r="E68" i="42"/>
  <c r="L69" i="42"/>
  <c r="E69" i="42"/>
  <c r="L70" i="42"/>
  <c r="E70" i="42"/>
  <c r="L71" i="42"/>
  <c r="E71" i="42"/>
  <c r="L72" i="42"/>
  <c r="E72" i="42"/>
  <c r="L73" i="42"/>
  <c r="E73" i="42"/>
  <c r="L74" i="42"/>
  <c r="E74" i="42"/>
  <c r="L75" i="42"/>
  <c r="E75" i="42"/>
  <c r="L76" i="42"/>
  <c r="E76" i="42"/>
  <c r="L77" i="42"/>
  <c r="E77" i="42"/>
  <c r="L78" i="42"/>
  <c r="E78" i="42"/>
  <c r="L79" i="42"/>
  <c r="E79" i="42"/>
  <c r="L80" i="42"/>
  <c r="E80" i="42"/>
  <c r="L81" i="42"/>
  <c r="E81" i="42"/>
  <c r="L82" i="42"/>
  <c r="E82" i="42"/>
  <c r="L83" i="42"/>
  <c r="E83" i="42"/>
  <c r="L84" i="42"/>
  <c r="E84" i="42"/>
  <c r="L85" i="42"/>
  <c r="E85" i="42"/>
  <c r="L86" i="42"/>
  <c r="E86" i="42"/>
  <c r="L87" i="42"/>
  <c r="E87" i="42"/>
  <c r="L88" i="42"/>
  <c r="E88" i="42"/>
  <c r="L89" i="42"/>
  <c r="E89" i="42"/>
  <c r="L90" i="42"/>
  <c r="E90" i="42"/>
  <c r="L91" i="42"/>
  <c r="E91" i="42"/>
  <c r="L92" i="42"/>
  <c r="E92" i="42"/>
  <c r="L93" i="42"/>
  <c r="E93" i="42"/>
  <c r="L94" i="42"/>
  <c r="E94" i="42"/>
  <c r="L95" i="42"/>
  <c r="E95" i="42"/>
  <c r="L96" i="42"/>
  <c r="E96" i="42"/>
  <c r="L97" i="42"/>
  <c r="E97" i="42"/>
  <c r="L98" i="42"/>
  <c r="E98" i="42"/>
  <c r="L99" i="42"/>
  <c r="E99" i="42"/>
  <c r="L100" i="42"/>
  <c r="E100" i="42"/>
  <c r="L101" i="42"/>
  <c r="E101" i="42"/>
  <c r="L102" i="42"/>
  <c r="E102" i="42"/>
  <c r="L103" i="42"/>
  <c r="E103" i="42"/>
  <c r="L104" i="42"/>
  <c r="E104" i="42"/>
  <c r="L105" i="42"/>
  <c r="E105" i="42"/>
  <c r="L106" i="42"/>
  <c r="E106" i="42"/>
  <c r="L107" i="42"/>
  <c r="E107" i="42"/>
  <c r="L108" i="42"/>
  <c r="E108" i="42"/>
  <c r="L109" i="42"/>
  <c r="E109" i="42"/>
  <c r="L110" i="42"/>
  <c r="E110" i="42"/>
  <c r="L111" i="42"/>
  <c r="E111" i="42"/>
  <c r="L112" i="42"/>
  <c r="E112" i="42"/>
  <c r="L113" i="42"/>
  <c r="E113" i="42"/>
  <c r="L114" i="42"/>
  <c r="E114" i="42"/>
  <c r="L115" i="42"/>
  <c r="E115" i="42"/>
  <c r="L116" i="42"/>
  <c r="E116" i="42"/>
  <c r="L117" i="42"/>
  <c r="E117" i="42"/>
  <c r="L118" i="42"/>
  <c r="E118" i="42"/>
  <c r="L119" i="42"/>
  <c r="E119" i="42"/>
  <c r="L120" i="42"/>
  <c r="E120" i="42"/>
  <c r="L121" i="42"/>
  <c r="E121" i="42"/>
  <c r="L122" i="42"/>
  <c r="E122" i="42"/>
  <c r="L123" i="42"/>
  <c r="E123" i="42"/>
  <c r="L124" i="42"/>
  <c r="E124" i="42"/>
  <c r="L125" i="42"/>
  <c r="E125" i="42"/>
  <c r="L126" i="42"/>
  <c r="E126" i="42"/>
  <c r="L127" i="42"/>
  <c r="E127" i="42"/>
  <c r="L128" i="42"/>
  <c r="E128" i="42"/>
  <c r="L129" i="42"/>
  <c r="E129" i="42"/>
  <c r="L130" i="42"/>
  <c r="E130" i="42"/>
  <c r="L131" i="42"/>
  <c r="E131" i="42"/>
  <c r="L132" i="42"/>
  <c r="E132" i="42"/>
  <c r="L133" i="42"/>
  <c r="E133" i="42"/>
  <c r="L134" i="42"/>
  <c r="E134" i="42"/>
  <c r="L135" i="42"/>
  <c r="E135" i="42"/>
  <c r="L136" i="42"/>
  <c r="E136" i="42"/>
  <c r="L137" i="42"/>
  <c r="E137" i="42"/>
  <c r="L138" i="42"/>
  <c r="E138" i="42"/>
  <c r="L139" i="42"/>
  <c r="E139" i="42"/>
  <c r="L140" i="42"/>
  <c r="E140" i="42"/>
  <c r="L141" i="42"/>
  <c r="E141" i="42"/>
  <c r="L142" i="42"/>
  <c r="E142" i="42"/>
  <c r="L143" i="42"/>
  <c r="E143" i="42"/>
  <c r="L144" i="42"/>
  <c r="E144" i="42"/>
  <c r="L145" i="42"/>
  <c r="E145" i="42"/>
  <c r="L146" i="42"/>
  <c r="E146" i="42"/>
  <c r="L147" i="42"/>
  <c r="E147" i="42"/>
  <c r="L148" i="42"/>
  <c r="E148" i="42"/>
  <c r="L149" i="42"/>
  <c r="E149" i="42"/>
  <c r="L150" i="42"/>
  <c r="E150" i="42"/>
  <c r="L151" i="42"/>
  <c r="E151" i="42"/>
  <c r="L152" i="42"/>
  <c r="E152" i="42"/>
  <c r="L153" i="42"/>
  <c r="E153" i="42"/>
  <c r="L154" i="42"/>
  <c r="E154" i="42"/>
  <c r="L155" i="42"/>
  <c r="E155" i="42"/>
  <c r="L156" i="42"/>
  <c r="E156" i="42"/>
  <c r="L157" i="42"/>
  <c r="E157" i="42"/>
  <c r="L158" i="42"/>
  <c r="E158" i="42"/>
  <c r="L159" i="42"/>
  <c r="E159" i="42"/>
  <c r="L160" i="42"/>
  <c r="E160" i="42"/>
  <c r="L161" i="42"/>
  <c r="E161" i="42"/>
  <c r="L162" i="42"/>
  <c r="E162" i="42"/>
  <c r="L163" i="42"/>
  <c r="E163" i="42"/>
  <c r="E165" i="42"/>
  <c r="G13" i="42"/>
  <c r="G14" i="42"/>
  <c r="G15" i="42"/>
  <c r="G16" i="42"/>
  <c r="G17" i="42"/>
  <c r="G18" i="42"/>
  <c r="G19" i="42"/>
  <c r="G20" i="42"/>
  <c r="G21" i="42"/>
  <c r="G22" i="42"/>
  <c r="G23" i="42"/>
  <c r="G24" i="42"/>
  <c r="G25" i="42"/>
  <c r="G26" i="42"/>
  <c r="G27" i="42"/>
  <c r="G28" i="42"/>
  <c r="G29" i="42"/>
  <c r="G30" i="42"/>
  <c r="G31" i="42"/>
  <c r="G32" i="42"/>
  <c r="G33" i="42"/>
  <c r="G34" i="42"/>
  <c r="G35" i="42"/>
  <c r="G36" i="42"/>
  <c r="G37" i="42"/>
  <c r="G38" i="42"/>
  <c r="G39" i="42"/>
  <c r="G40" i="42"/>
  <c r="G41" i="42"/>
  <c r="G42" i="42"/>
  <c r="G43" i="42"/>
  <c r="G44" i="42"/>
  <c r="G45" i="42"/>
  <c r="G46" i="42"/>
  <c r="G47" i="42"/>
  <c r="G48" i="42"/>
  <c r="G49" i="42"/>
  <c r="G50" i="42"/>
  <c r="G51" i="42"/>
  <c r="G52" i="42"/>
  <c r="G53" i="42"/>
  <c r="G54" i="42"/>
  <c r="G55" i="42"/>
  <c r="G56" i="42"/>
  <c r="G57" i="42"/>
  <c r="G58" i="42"/>
  <c r="G59" i="42"/>
  <c r="G60" i="42"/>
  <c r="G61" i="42"/>
  <c r="G62" i="42"/>
  <c r="G63" i="42"/>
  <c r="G64" i="42"/>
  <c r="G65" i="42"/>
  <c r="G66" i="42"/>
  <c r="G67" i="42"/>
  <c r="G68" i="42"/>
  <c r="G69" i="42"/>
  <c r="G70" i="42"/>
  <c r="G71" i="42"/>
  <c r="G72" i="42"/>
  <c r="G73" i="42"/>
  <c r="G74" i="42"/>
  <c r="G75" i="42"/>
  <c r="G76" i="42"/>
  <c r="G77" i="42"/>
  <c r="G78" i="42"/>
  <c r="G79" i="42"/>
  <c r="G80" i="42"/>
  <c r="G81" i="42"/>
  <c r="G82" i="42"/>
  <c r="G83" i="42"/>
  <c r="G84" i="42"/>
  <c r="G85" i="42"/>
  <c r="G86" i="42"/>
  <c r="G87" i="42"/>
  <c r="G88" i="42"/>
  <c r="G89" i="42"/>
  <c r="G90" i="42"/>
  <c r="G91" i="42"/>
  <c r="G92" i="42"/>
  <c r="G93" i="42"/>
  <c r="G94" i="42"/>
  <c r="G95" i="42"/>
  <c r="G96" i="42"/>
  <c r="G97" i="42"/>
  <c r="G98" i="42"/>
  <c r="G99" i="42"/>
  <c r="G100" i="42"/>
  <c r="G101" i="42"/>
  <c r="G102" i="42"/>
  <c r="G103" i="42"/>
  <c r="G104" i="42"/>
  <c r="G105" i="42"/>
  <c r="G106" i="42"/>
  <c r="G107" i="42"/>
  <c r="G108" i="42"/>
  <c r="G109" i="42"/>
  <c r="G110" i="42"/>
  <c r="G111" i="42"/>
  <c r="G112" i="42"/>
  <c r="G113" i="42"/>
  <c r="G114" i="42"/>
  <c r="G115" i="42"/>
  <c r="G116" i="42"/>
  <c r="G117" i="42"/>
  <c r="G118" i="42"/>
  <c r="G119" i="42"/>
  <c r="G120" i="42"/>
  <c r="G121" i="42"/>
  <c r="G122" i="42"/>
  <c r="G123" i="42"/>
  <c r="G124" i="42"/>
  <c r="G125" i="42"/>
  <c r="G126" i="42"/>
  <c r="G127" i="42"/>
  <c r="G128" i="42"/>
  <c r="G129" i="42"/>
  <c r="G130" i="42"/>
  <c r="G131" i="42"/>
  <c r="G132" i="42"/>
  <c r="G133" i="42"/>
  <c r="G134" i="42"/>
  <c r="G135" i="42"/>
  <c r="G136" i="42"/>
  <c r="G137" i="42"/>
  <c r="G138" i="42"/>
  <c r="G139" i="42"/>
  <c r="G140" i="42"/>
  <c r="G141" i="42"/>
  <c r="G142" i="42"/>
  <c r="G143" i="42"/>
  <c r="G144" i="42"/>
  <c r="G145" i="42"/>
  <c r="G146" i="42"/>
  <c r="G147" i="42"/>
  <c r="G148" i="42"/>
  <c r="G149" i="42"/>
  <c r="G150" i="42"/>
  <c r="G151" i="42"/>
  <c r="G152" i="42"/>
  <c r="G153" i="42"/>
  <c r="G154" i="42"/>
  <c r="G155" i="42"/>
  <c r="G156" i="42"/>
  <c r="G157" i="42"/>
  <c r="G158" i="42"/>
  <c r="G159" i="42"/>
  <c r="G160" i="42"/>
  <c r="G161" i="42"/>
  <c r="G162" i="42"/>
  <c r="G163" i="42"/>
  <c r="G165" i="42"/>
  <c r="K165" i="42"/>
  <c r="I13" i="42"/>
  <c r="I14" i="42"/>
  <c r="I15" i="42"/>
  <c r="I16" i="42"/>
  <c r="I17" i="42"/>
  <c r="I18" i="42"/>
  <c r="I19" i="42"/>
  <c r="I20" i="42"/>
  <c r="I21" i="42"/>
  <c r="I22" i="42"/>
  <c r="I23" i="42"/>
  <c r="I24" i="42"/>
  <c r="I25" i="42"/>
  <c r="I26" i="42"/>
  <c r="I27" i="42"/>
  <c r="I28" i="42"/>
  <c r="I29" i="42"/>
  <c r="I30" i="42"/>
  <c r="I31" i="42"/>
  <c r="I32" i="42"/>
  <c r="I33" i="42"/>
  <c r="I34" i="42"/>
  <c r="I35" i="42"/>
  <c r="I36" i="42"/>
  <c r="I37" i="42"/>
  <c r="I38" i="42"/>
  <c r="I39" i="42"/>
  <c r="I40" i="42"/>
  <c r="I41" i="42"/>
  <c r="I42" i="42"/>
  <c r="I43" i="42"/>
  <c r="I44" i="42"/>
  <c r="I45" i="42"/>
  <c r="I46" i="42"/>
  <c r="I47" i="42"/>
  <c r="I48" i="42"/>
  <c r="I49" i="42"/>
  <c r="I50" i="42"/>
  <c r="I51" i="42"/>
  <c r="I52" i="42"/>
  <c r="I53" i="42"/>
  <c r="I54" i="42"/>
  <c r="I55" i="42"/>
  <c r="I56" i="42"/>
  <c r="I57" i="42"/>
  <c r="I58" i="42"/>
  <c r="I59" i="42"/>
  <c r="I60" i="42"/>
  <c r="I61" i="42"/>
  <c r="I62" i="42"/>
  <c r="I63" i="42"/>
  <c r="I64" i="42"/>
  <c r="I65" i="42"/>
  <c r="I66" i="42"/>
  <c r="I67" i="42"/>
  <c r="I68" i="42"/>
  <c r="I69" i="42"/>
  <c r="I70" i="42"/>
  <c r="I71" i="42"/>
  <c r="I72" i="42"/>
  <c r="I73" i="42"/>
  <c r="I74" i="42"/>
  <c r="I75" i="42"/>
  <c r="I76" i="42"/>
  <c r="I77" i="42"/>
  <c r="I78" i="42"/>
  <c r="I79" i="42"/>
  <c r="I80" i="42"/>
  <c r="I81" i="42"/>
  <c r="I82" i="42"/>
  <c r="I83" i="42"/>
  <c r="I84" i="42"/>
  <c r="I85" i="42"/>
  <c r="I86" i="42"/>
  <c r="I87" i="42"/>
  <c r="I88" i="42"/>
  <c r="I89" i="42"/>
  <c r="I90" i="42"/>
  <c r="I91" i="42"/>
  <c r="I92" i="42"/>
  <c r="I93" i="42"/>
  <c r="I94" i="42"/>
  <c r="I95" i="42"/>
  <c r="I96" i="42"/>
  <c r="I97" i="42"/>
  <c r="I98" i="42"/>
  <c r="I99" i="42"/>
  <c r="I100" i="42"/>
  <c r="I101" i="42"/>
  <c r="I102" i="42"/>
  <c r="I103" i="42"/>
  <c r="I104" i="42"/>
  <c r="I105" i="42"/>
  <c r="I106" i="42"/>
  <c r="I107" i="42"/>
  <c r="I108" i="42"/>
  <c r="I109" i="42"/>
  <c r="I110" i="42"/>
  <c r="I111" i="42"/>
  <c r="I112" i="42"/>
  <c r="I113" i="42"/>
  <c r="I114" i="42"/>
  <c r="I115" i="42"/>
  <c r="I116" i="42"/>
  <c r="I117" i="42"/>
  <c r="I118" i="42"/>
  <c r="I119" i="42"/>
  <c r="I120" i="42"/>
  <c r="I121" i="42"/>
  <c r="I122" i="42"/>
  <c r="I123" i="42"/>
  <c r="I124" i="42"/>
  <c r="I125" i="42"/>
  <c r="I126" i="42"/>
  <c r="I127" i="42"/>
  <c r="I128" i="42"/>
  <c r="I129" i="42"/>
  <c r="I130" i="42"/>
  <c r="I131" i="42"/>
  <c r="I132" i="42"/>
  <c r="I133" i="42"/>
  <c r="I134" i="42"/>
  <c r="I135" i="42"/>
  <c r="I136" i="42"/>
  <c r="I137" i="42"/>
  <c r="I138" i="42"/>
  <c r="I139" i="42"/>
  <c r="I140" i="42"/>
  <c r="I141" i="42"/>
  <c r="I142" i="42"/>
  <c r="I143" i="42"/>
  <c r="I144" i="42"/>
  <c r="I145" i="42"/>
  <c r="I146" i="42"/>
  <c r="I147" i="42"/>
  <c r="I148" i="42"/>
  <c r="I149" i="42"/>
  <c r="I150" i="42"/>
  <c r="I151" i="42"/>
  <c r="I152" i="42"/>
  <c r="I153" i="42"/>
  <c r="I154" i="42"/>
  <c r="I155" i="42"/>
  <c r="I156" i="42"/>
  <c r="I157" i="42"/>
  <c r="I158" i="42"/>
  <c r="I159" i="42"/>
  <c r="I160" i="42"/>
  <c r="I161" i="42"/>
  <c r="I162" i="42"/>
  <c r="I163" i="42"/>
  <c r="E167" i="42"/>
  <c r="J13" i="42"/>
  <c r="J14" i="42"/>
  <c r="J15" i="42"/>
  <c r="J16" i="42"/>
  <c r="J17" i="42"/>
  <c r="J18" i="42"/>
  <c r="J19" i="42"/>
  <c r="J20" i="42"/>
  <c r="J21" i="42"/>
  <c r="J22" i="42"/>
  <c r="J23" i="42"/>
  <c r="J24" i="42"/>
  <c r="J25" i="42"/>
  <c r="J26" i="42"/>
  <c r="J27" i="42"/>
  <c r="J28" i="42"/>
  <c r="J29" i="42"/>
  <c r="J30" i="42"/>
  <c r="J31" i="42"/>
  <c r="J32" i="42"/>
  <c r="J33" i="42"/>
  <c r="J34" i="42"/>
  <c r="J35" i="42"/>
  <c r="J36" i="42"/>
  <c r="J37" i="42"/>
  <c r="J38" i="42"/>
  <c r="J39" i="42"/>
  <c r="J40" i="42"/>
  <c r="J41" i="42"/>
  <c r="J42" i="42"/>
  <c r="J43" i="42"/>
  <c r="J44" i="42"/>
  <c r="J45" i="42"/>
  <c r="J46" i="42"/>
  <c r="J47" i="42"/>
  <c r="J48" i="42"/>
  <c r="J49" i="42"/>
  <c r="J50" i="42"/>
  <c r="J51" i="42"/>
  <c r="J52" i="42"/>
  <c r="J53" i="42"/>
  <c r="J54" i="42"/>
  <c r="J55" i="42"/>
  <c r="J56" i="42"/>
  <c r="J57" i="42"/>
  <c r="J58" i="42"/>
  <c r="J59" i="42"/>
  <c r="J60" i="42"/>
  <c r="J61" i="42"/>
  <c r="J62" i="42"/>
  <c r="J63" i="42"/>
  <c r="J64" i="42"/>
  <c r="J65" i="42"/>
  <c r="J66" i="42"/>
  <c r="J67" i="42"/>
  <c r="J68" i="42"/>
  <c r="J69" i="42"/>
  <c r="J70" i="42"/>
  <c r="J71" i="42"/>
  <c r="J72" i="42"/>
  <c r="J73" i="42"/>
  <c r="J74" i="42"/>
  <c r="J75" i="42"/>
  <c r="J76" i="42"/>
  <c r="J77" i="42"/>
  <c r="J78" i="42"/>
  <c r="J79" i="42"/>
  <c r="J80" i="42"/>
  <c r="J81" i="42"/>
  <c r="J82" i="42"/>
  <c r="J83" i="42"/>
  <c r="J84" i="42"/>
  <c r="J85" i="42"/>
  <c r="J86" i="42"/>
  <c r="J87" i="42"/>
  <c r="J88" i="42"/>
  <c r="J89" i="42"/>
  <c r="J90" i="42"/>
  <c r="J91" i="42"/>
  <c r="J92" i="42"/>
  <c r="J93" i="42"/>
  <c r="J94" i="42"/>
  <c r="J95" i="42"/>
  <c r="J96" i="42"/>
  <c r="J97" i="42"/>
  <c r="J98" i="42"/>
  <c r="J99" i="42"/>
  <c r="J100" i="42"/>
  <c r="J101" i="42"/>
  <c r="J102" i="42"/>
  <c r="J103" i="42"/>
  <c r="J104" i="42"/>
  <c r="J105" i="42"/>
  <c r="J106" i="42"/>
  <c r="J107" i="42"/>
  <c r="J108" i="42"/>
  <c r="J109" i="42"/>
  <c r="J110" i="42"/>
  <c r="J111" i="42"/>
  <c r="J112" i="42"/>
  <c r="J113" i="42"/>
  <c r="J114" i="42"/>
  <c r="J115" i="42"/>
  <c r="J116" i="42"/>
  <c r="J117" i="42"/>
  <c r="J118" i="42"/>
  <c r="J119" i="42"/>
  <c r="J120" i="42"/>
  <c r="J121" i="42"/>
  <c r="J122" i="42"/>
  <c r="J123" i="42"/>
  <c r="J124" i="42"/>
  <c r="J125" i="42"/>
  <c r="J126" i="42"/>
  <c r="J127" i="42"/>
  <c r="J128" i="42"/>
  <c r="J129" i="42"/>
  <c r="J130" i="42"/>
  <c r="J131" i="42"/>
  <c r="J132" i="42"/>
  <c r="J133" i="42"/>
  <c r="J134" i="42"/>
  <c r="J135" i="42"/>
  <c r="J136" i="42"/>
  <c r="J137" i="42"/>
  <c r="J138" i="42"/>
  <c r="J139" i="42"/>
  <c r="J140" i="42"/>
  <c r="J141" i="42"/>
  <c r="J142" i="42"/>
  <c r="J143" i="42"/>
  <c r="J144" i="42"/>
  <c r="J145" i="42"/>
  <c r="J146" i="42"/>
  <c r="J147" i="42"/>
  <c r="J148" i="42"/>
  <c r="J149" i="42"/>
  <c r="J150" i="42"/>
  <c r="J151" i="42"/>
  <c r="J152" i="42"/>
  <c r="J153" i="42"/>
  <c r="J154" i="42"/>
  <c r="J155" i="42"/>
  <c r="J156" i="42"/>
  <c r="J157" i="42"/>
  <c r="J158" i="42"/>
  <c r="J159" i="42"/>
  <c r="J160" i="42"/>
  <c r="J161" i="42"/>
  <c r="J162" i="42"/>
  <c r="J163" i="42"/>
  <c r="G167" i="42"/>
  <c r="K167" i="42"/>
  <c r="K169" i="42"/>
  <c r="AE41" i="1"/>
  <c r="M1" i="2"/>
  <c r="H10" i="48"/>
  <c r="I10" i="48"/>
  <c r="H11" i="48"/>
  <c r="I11" i="48"/>
  <c r="H12" i="48"/>
  <c r="I12" i="48"/>
  <c r="H13" i="48"/>
  <c r="I13" i="48"/>
  <c r="H14" i="48"/>
  <c r="I14" i="48"/>
  <c r="H15" i="48"/>
  <c r="I15" i="48"/>
  <c r="H16" i="48"/>
  <c r="I16" i="48"/>
  <c r="H17" i="48"/>
  <c r="I17" i="48"/>
  <c r="H18" i="48"/>
  <c r="I18" i="48"/>
  <c r="H19" i="48"/>
  <c r="I19" i="48"/>
  <c r="H20" i="48"/>
  <c r="I20" i="48"/>
  <c r="H21" i="48"/>
  <c r="I21" i="48"/>
  <c r="H22" i="48"/>
  <c r="I22" i="48"/>
  <c r="H23" i="48"/>
  <c r="I23" i="48"/>
  <c r="H24" i="48"/>
  <c r="I24" i="48"/>
  <c r="H25" i="48"/>
  <c r="I25" i="48"/>
  <c r="H26" i="48"/>
  <c r="I26" i="48"/>
  <c r="H27" i="48"/>
  <c r="I27" i="48"/>
  <c r="H28" i="48"/>
  <c r="I28" i="48"/>
  <c r="H29" i="48"/>
  <c r="I29" i="48"/>
  <c r="H30" i="48"/>
  <c r="I30" i="48"/>
  <c r="H31" i="48"/>
  <c r="I31" i="48"/>
  <c r="H32" i="48"/>
  <c r="I32" i="48"/>
  <c r="H33" i="48"/>
  <c r="I33" i="48"/>
  <c r="H34" i="48"/>
  <c r="I34" i="48"/>
  <c r="H35" i="48"/>
  <c r="I35" i="48"/>
  <c r="H36" i="48"/>
  <c r="I36" i="48"/>
  <c r="H37" i="48"/>
  <c r="I37" i="48"/>
  <c r="H38" i="48"/>
  <c r="I38" i="48"/>
  <c r="H39" i="48"/>
  <c r="I39" i="48"/>
  <c r="H40" i="48"/>
  <c r="I40" i="48"/>
  <c r="H41" i="48"/>
  <c r="I41" i="48"/>
  <c r="H42" i="48"/>
  <c r="I42" i="48"/>
  <c r="H43" i="48"/>
  <c r="I43" i="48"/>
  <c r="H44" i="48"/>
  <c r="I44" i="48"/>
  <c r="H45" i="48"/>
  <c r="I45" i="48"/>
  <c r="H46" i="48"/>
  <c r="I46" i="48"/>
  <c r="H47" i="48"/>
  <c r="I47" i="48"/>
  <c r="H48" i="48"/>
  <c r="I48" i="48"/>
  <c r="H49" i="48"/>
  <c r="I49" i="48"/>
  <c r="H50" i="48"/>
  <c r="I50" i="48"/>
  <c r="H51" i="48"/>
  <c r="I51" i="48"/>
  <c r="H52" i="48"/>
  <c r="I52" i="48"/>
  <c r="H53" i="48"/>
  <c r="I53" i="48"/>
  <c r="H54" i="48"/>
  <c r="I54" i="48"/>
  <c r="H55" i="48"/>
  <c r="I55" i="48"/>
  <c r="H56" i="48"/>
  <c r="I56" i="48"/>
  <c r="H57" i="48"/>
  <c r="I57" i="48"/>
  <c r="H58" i="48"/>
  <c r="I58" i="48"/>
  <c r="H59" i="48"/>
  <c r="I59" i="48"/>
  <c r="H60" i="48"/>
  <c r="I60" i="48"/>
  <c r="H61" i="48"/>
  <c r="I61" i="48"/>
  <c r="H62" i="48"/>
  <c r="I62" i="48"/>
  <c r="H63" i="48"/>
  <c r="I63" i="48"/>
  <c r="H64" i="48"/>
  <c r="I64" i="48"/>
  <c r="H65" i="48"/>
  <c r="I65" i="48"/>
  <c r="H66" i="48"/>
  <c r="I66" i="48"/>
  <c r="H67" i="48"/>
  <c r="I67" i="48"/>
  <c r="H68" i="48"/>
  <c r="I68" i="48"/>
  <c r="H69" i="48"/>
  <c r="I69" i="48"/>
  <c r="H70" i="48"/>
  <c r="I70" i="48"/>
  <c r="H71" i="48"/>
  <c r="I71" i="48"/>
  <c r="H72" i="48"/>
  <c r="I72" i="48"/>
  <c r="H73" i="48"/>
  <c r="I73" i="48"/>
  <c r="H74" i="48"/>
  <c r="I74" i="48"/>
  <c r="H75" i="48"/>
  <c r="I75" i="48"/>
  <c r="H76" i="48"/>
  <c r="I76" i="48"/>
  <c r="H77" i="48"/>
  <c r="I77" i="48"/>
  <c r="H78" i="48"/>
  <c r="I78" i="48"/>
  <c r="H79" i="48"/>
  <c r="I79" i="48"/>
  <c r="H80" i="48"/>
  <c r="I80" i="48"/>
  <c r="H81" i="48"/>
  <c r="I81" i="48"/>
  <c r="H82" i="48"/>
  <c r="I82" i="48"/>
  <c r="H83" i="48"/>
  <c r="I83" i="48"/>
  <c r="H84" i="48"/>
  <c r="I84" i="48"/>
  <c r="H85" i="48"/>
  <c r="I85" i="48"/>
  <c r="H7" i="48"/>
  <c r="I7" i="48"/>
  <c r="H8" i="48"/>
  <c r="I8" i="48"/>
  <c r="H9" i="48"/>
  <c r="I9" i="48"/>
  <c r="H6" i="48"/>
  <c r="I6" i="48"/>
  <c r="F86" i="48"/>
  <c r="I86" i="48"/>
  <c r="H86" i="48"/>
  <c r="L13" i="43"/>
  <c r="M1" i="43"/>
  <c r="M1" i="42"/>
  <c r="U163" i="42"/>
  <c r="L240" i="2"/>
  <c r="L13" i="2"/>
  <c r="U239" i="2"/>
  <c r="U240" i="2"/>
  <c r="U241" i="2"/>
  <c r="U242" i="2"/>
  <c r="U243" i="2"/>
  <c r="U244" i="2"/>
  <c r="G7" i="2"/>
  <c r="E7" i="2"/>
  <c r="E7" i="42"/>
  <c r="L14" i="43"/>
  <c r="L15" i="43"/>
  <c r="L16" i="43"/>
  <c r="L17" i="43"/>
  <c r="L18" i="43"/>
  <c r="L19" i="43"/>
  <c r="L20" i="43"/>
  <c r="L21" i="43"/>
  <c r="O6" i="2"/>
  <c r="L27" i="2"/>
  <c r="L26" i="2"/>
  <c r="L25" i="2"/>
  <c r="L24" i="2"/>
  <c r="L23" i="2"/>
  <c r="L22" i="2"/>
  <c r="L21" i="2"/>
  <c r="L20" i="2"/>
  <c r="L19" i="2"/>
  <c r="L18" i="2"/>
  <c r="L17" i="2"/>
  <c r="L16" i="2"/>
  <c r="E16" i="2"/>
  <c r="L15" i="2"/>
  <c r="L14" i="2"/>
  <c r="E7" i="43"/>
  <c r="I34" i="43" s="1"/>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1" i="2"/>
  <c r="L242" i="2"/>
  <c r="L243" i="2"/>
  <c r="L244" i="2"/>
  <c r="L245" i="2"/>
  <c r="L246" i="2"/>
  <c r="L247" i="2"/>
  <c r="L248" i="2"/>
  <c r="L249" i="2"/>
  <c r="L250" i="2"/>
  <c r="L251" i="2"/>
  <c r="L252" i="2"/>
  <c r="L253" i="2"/>
  <c r="L254" i="2"/>
  <c r="L255" i="2"/>
  <c r="L256" i="2"/>
  <c r="L257" i="2"/>
  <c r="L258" i="2"/>
  <c r="L259" i="2"/>
  <c r="E259" i="2"/>
  <c r="L260" i="2"/>
  <c r="E260" i="2"/>
  <c r="L261" i="2"/>
  <c r="E261" i="2"/>
  <c r="L262" i="2"/>
  <c r="E262" i="2"/>
  <c r="G258" i="2"/>
  <c r="E258" i="2"/>
  <c r="G7" i="42"/>
  <c r="S163" i="42"/>
  <c r="T163" i="42"/>
  <c r="Q163" i="42"/>
  <c r="R163" i="42"/>
  <c r="B66" i="1"/>
  <c r="G7" i="43"/>
  <c r="J34" i="43" s="1"/>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45" i="2"/>
  <c r="U246" i="2"/>
  <c r="U247" i="2"/>
  <c r="U248" i="2"/>
  <c r="U249" i="2"/>
  <c r="U250" i="2"/>
  <c r="U251" i="2"/>
  <c r="U252" i="2"/>
  <c r="U253" i="2"/>
  <c r="U254" i="2"/>
  <c r="U255" i="2"/>
  <c r="U256" i="2"/>
  <c r="U257" i="2"/>
  <c r="U258" i="2"/>
  <c r="U259" i="2"/>
  <c r="U260" i="2"/>
  <c r="U261" i="2"/>
  <c r="U262" i="2"/>
  <c r="U14" i="42"/>
  <c r="U15" i="42"/>
  <c r="U16" i="42"/>
  <c r="U17" i="42"/>
  <c r="U18" i="42"/>
  <c r="U19" i="42"/>
  <c r="U20" i="42"/>
  <c r="U21" i="42"/>
  <c r="U22" i="42"/>
  <c r="U23" i="42"/>
  <c r="U24" i="42"/>
  <c r="U25" i="42"/>
  <c r="U26" i="42"/>
  <c r="U27" i="42"/>
  <c r="U28" i="42"/>
  <c r="U29" i="42"/>
  <c r="U30" i="42"/>
  <c r="U31" i="42"/>
  <c r="U32" i="42"/>
  <c r="U33" i="42"/>
  <c r="U34" i="42"/>
  <c r="U35" i="42"/>
  <c r="U36" i="42"/>
  <c r="U37" i="42"/>
  <c r="U38" i="42"/>
  <c r="U39" i="42"/>
  <c r="U40" i="42"/>
  <c r="U41" i="42"/>
  <c r="U42" i="42"/>
  <c r="U43" i="42"/>
  <c r="U44" i="42"/>
  <c r="U45" i="42"/>
  <c r="U46" i="42"/>
  <c r="U47" i="42"/>
  <c r="U48" i="42"/>
  <c r="U49" i="42"/>
  <c r="U50" i="42"/>
  <c r="U51" i="42"/>
  <c r="U52" i="42"/>
  <c r="U53" i="42"/>
  <c r="U54" i="42"/>
  <c r="U55" i="42"/>
  <c r="U56" i="42"/>
  <c r="U57" i="42"/>
  <c r="U58" i="42"/>
  <c r="U59" i="42"/>
  <c r="U60" i="42"/>
  <c r="U61" i="42"/>
  <c r="U62" i="42"/>
  <c r="U63" i="42"/>
  <c r="U64" i="42"/>
  <c r="U65" i="42"/>
  <c r="U66" i="42"/>
  <c r="U67" i="42"/>
  <c r="U68" i="42"/>
  <c r="U69" i="42"/>
  <c r="U70" i="42"/>
  <c r="U71" i="42"/>
  <c r="U72" i="42"/>
  <c r="U73" i="42"/>
  <c r="U74" i="42"/>
  <c r="U75" i="42"/>
  <c r="U76" i="42"/>
  <c r="U77" i="42"/>
  <c r="U78" i="42"/>
  <c r="U79" i="42"/>
  <c r="U80" i="42"/>
  <c r="U81" i="42"/>
  <c r="U82" i="42"/>
  <c r="U83" i="42"/>
  <c r="U84" i="42"/>
  <c r="U85" i="42"/>
  <c r="U86" i="42"/>
  <c r="U87" i="42"/>
  <c r="U88" i="42"/>
  <c r="U89" i="42"/>
  <c r="U90" i="42"/>
  <c r="U91" i="42"/>
  <c r="U92" i="42"/>
  <c r="U93" i="42"/>
  <c r="U94" i="42"/>
  <c r="U95" i="42"/>
  <c r="U96" i="42"/>
  <c r="U97" i="42"/>
  <c r="U98" i="42"/>
  <c r="U99" i="42"/>
  <c r="U100" i="42"/>
  <c r="U101" i="42"/>
  <c r="U102" i="42"/>
  <c r="U103" i="42"/>
  <c r="U104" i="42"/>
  <c r="U105" i="42"/>
  <c r="U106" i="42"/>
  <c r="U107" i="42"/>
  <c r="U108" i="42"/>
  <c r="U109" i="42"/>
  <c r="U110" i="42"/>
  <c r="U111" i="42"/>
  <c r="U112" i="42"/>
  <c r="U113" i="42"/>
  <c r="U114" i="42"/>
  <c r="U115" i="42"/>
  <c r="U116" i="42"/>
  <c r="U117" i="42"/>
  <c r="U118" i="42"/>
  <c r="U119" i="42"/>
  <c r="U120" i="42"/>
  <c r="U121" i="42"/>
  <c r="U122" i="42"/>
  <c r="U123" i="42"/>
  <c r="U124" i="42"/>
  <c r="U125" i="42"/>
  <c r="U126" i="42"/>
  <c r="U127" i="42"/>
  <c r="U128" i="42"/>
  <c r="U129" i="42"/>
  <c r="U130" i="42"/>
  <c r="U131" i="42"/>
  <c r="U132" i="42"/>
  <c r="U133" i="42"/>
  <c r="U134" i="42"/>
  <c r="U135" i="42"/>
  <c r="U136" i="42"/>
  <c r="U137" i="42"/>
  <c r="U138" i="42"/>
  <c r="U139" i="42"/>
  <c r="U140" i="42"/>
  <c r="U141" i="42"/>
  <c r="U142" i="42"/>
  <c r="U143" i="42"/>
  <c r="U144" i="42"/>
  <c r="U145" i="42"/>
  <c r="U146" i="42"/>
  <c r="U147" i="42"/>
  <c r="U148" i="42"/>
  <c r="U149" i="42"/>
  <c r="U150" i="42"/>
  <c r="U151" i="42"/>
  <c r="U152" i="42"/>
  <c r="U153" i="42"/>
  <c r="U154" i="42"/>
  <c r="U155" i="42"/>
  <c r="U156" i="42"/>
  <c r="U157" i="42"/>
  <c r="U158" i="42"/>
  <c r="U159" i="42"/>
  <c r="U160" i="42"/>
  <c r="U161" i="42"/>
  <c r="U162" i="42"/>
  <c r="U14" i="43"/>
  <c r="U15" i="43"/>
  <c r="U16" i="43"/>
  <c r="U17" i="43"/>
  <c r="U18" i="43"/>
  <c r="U19" i="43"/>
  <c r="U20" i="43"/>
  <c r="U21" i="43"/>
  <c r="U22" i="43"/>
  <c r="U23" i="43"/>
  <c r="U24" i="43"/>
  <c r="U25" i="43"/>
  <c r="U26" i="43"/>
  <c r="U27" i="43"/>
  <c r="U28" i="43"/>
  <c r="U29" i="43"/>
  <c r="U30" i="43"/>
  <c r="U31" i="43"/>
  <c r="U32" i="43"/>
  <c r="U33" i="43"/>
  <c r="U34" i="43"/>
  <c r="U35" i="43"/>
  <c r="U36" i="43"/>
  <c r="U37" i="43"/>
  <c r="U38" i="43"/>
  <c r="U39" i="43"/>
  <c r="U40" i="43"/>
  <c r="U41" i="43"/>
  <c r="U42" i="43"/>
  <c r="U43" i="43"/>
  <c r="U44" i="43"/>
  <c r="U45" i="43"/>
  <c r="U46" i="43"/>
  <c r="U47" i="43"/>
  <c r="U48" i="43"/>
  <c r="U49" i="43"/>
  <c r="U50" i="43"/>
  <c r="U51" i="43"/>
  <c r="U52" i="43"/>
  <c r="U53" i="43"/>
  <c r="U54" i="43"/>
  <c r="U55" i="43"/>
  <c r="U56" i="43"/>
  <c r="U57" i="43"/>
  <c r="U58" i="43"/>
  <c r="U59" i="43"/>
  <c r="U60" i="43"/>
  <c r="U61" i="43"/>
  <c r="U62" i="43"/>
  <c r="U63" i="43"/>
  <c r="U64" i="43"/>
  <c r="U65" i="43"/>
  <c r="U66" i="43"/>
  <c r="U67" i="43"/>
  <c r="U68" i="43"/>
  <c r="U69" i="43"/>
  <c r="U70" i="43"/>
  <c r="U71" i="43"/>
  <c r="U72" i="43"/>
  <c r="U73" i="43"/>
  <c r="U74" i="43"/>
  <c r="U75" i="43"/>
  <c r="U76" i="43"/>
  <c r="U77" i="43"/>
  <c r="U78" i="43"/>
  <c r="U79" i="43"/>
  <c r="U80" i="43"/>
  <c r="U81" i="43"/>
  <c r="U82" i="43"/>
  <c r="U83" i="43"/>
  <c r="U84" i="43"/>
  <c r="U85" i="43"/>
  <c r="U86" i="43"/>
  <c r="U87" i="43"/>
  <c r="U88" i="43"/>
  <c r="U89" i="43"/>
  <c r="U90" i="43"/>
  <c r="U91" i="43"/>
  <c r="U92" i="43"/>
  <c r="U93" i="43"/>
  <c r="U94" i="43"/>
  <c r="U95" i="43"/>
  <c r="U96" i="43"/>
  <c r="U97" i="43"/>
  <c r="U98" i="43"/>
  <c r="U99" i="43"/>
  <c r="U100" i="43"/>
  <c r="U101" i="43"/>
  <c r="U102" i="43"/>
  <c r="U103" i="43"/>
  <c r="U104" i="43"/>
  <c r="U105" i="43"/>
  <c r="U106" i="43"/>
  <c r="U107" i="43"/>
  <c r="U108" i="43"/>
  <c r="U109" i="43"/>
  <c r="U110" i="43"/>
  <c r="U111" i="43"/>
  <c r="U112" i="43"/>
  <c r="U13" i="43"/>
  <c r="U13" i="42"/>
  <c r="U13" i="2"/>
  <c r="Q12" i="2"/>
  <c r="E16" i="40"/>
  <c r="F16" i="40"/>
  <c r="G16" i="40"/>
  <c r="E17" i="40"/>
  <c r="F17" i="40"/>
  <c r="G17" i="40"/>
  <c r="E18" i="40"/>
  <c r="F18" i="40"/>
  <c r="G18" i="40"/>
  <c r="E19" i="40"/>
  <c r="F19" i="40"/>
  <c r="G19" i="40"/>
  <c r="E20" i="40"/>
  <c r="F20" i="40"/>
  <c r="G20" i="40"/>
  <c r="E21" i="40"/>
  <c r="F21" i="40"/>
  <c r="G21" i="40"/>
  <c r="E22" i="40"/>
  <c r="F22" i="40"/>
  <c r="G22" i="40"/>
  <c r="E23" i="40"/>
  <c r="F23" i="40"/>
  <c r="G23" i="40"/>
  <c r="E24" i="40"/>
  <c r="F24" i="40"/>
  <c r="G24" i="40"/>
  <c r="E25" i="40"/>
  <c r="F25" i="40"/>
  <c r="G25" i="40"/>
  <c r="D17" i="40"/>
  <c r="D18" i="40"/>
  <c r="D19" i="40"/>
  <c r="D20" i="40"/>
  <c r="D21" i="40"/>
  <c r="D22" i="40"/>
  <c r="D23" i="40"/>
  <c r="D24" i="40"/>
  <c r="D25" i="40"/>
  <c r="D16" i="40"/>
  <c r="H2" i="40"/>
  <c r="H3" i="40"/>
  <c r="H4" i="40"/>
  <c r="H5" i="40"/>
  <c r="H6" i="40"/>
  <c r="H7" i="40"/>
  <c r="H8" i="40"/>
  <c r="H9" i="40"/>
  <c r="H10" i="40"/>
  <c r="H11" i="40"/>
  <c r="H12" i="40"/>
  <c r="H13" i="40"/>
  <c r="H14" i="40"/>
  <c r="H15" i="40"/>
  <c r="E13" i="2"/>
  <c r="E17" i="2"/>
  <c r="E21" i="2"/>
  <c r="E25" i="2"/>
  <c r="E15" i="2"/>
  <c r="E23" i="2"/>
  <c r="E24" i="2"/>
  <c r="E14" i="2"/>
  <c r="E18" i="2"/>
  <c r="E22" i="2"/>
  <c r="E26" i="2"/>
  <c r="E19" i="2"/>
  <c r="E27" i="2"/>
  <c r="E20" i="2"/>
  <c r="E35" i="2"/>
  <c r="E68" i="2"/>
  <c r="E85" i="2"/>
  <c r="E115" i="2"/>
  <c r="E120" i="2"/>
  <c r="E126" i="2"/>
  <c r="E131" i="2"/>
  <c r="E136" i="2"/>
  <c r="E147" i="2"/>
  <c r="E178" i="2"/>
  <c r="E183" i="2"/>
  <c r="E228" i="2"/>
  <c r="E43" i="2"/>
  <c r="E72" i="2"/>
  <c r="E96" i="2"/>
  <c r="E123" i="2"/>
  <c r="E148" i="2"/>
  <c r="E187" i="2"/>
  <c r="E156" i="2"/>
  <c r="E55" i="2"/>
  <c r="E65" i="2"/>
  <c r="E71" i="2"/>
  <c r="E83" i="2"/>
  <c r="E102" i="2"/>
  <c r="E195" i="2"/>
  <c r="E215" i="2"/>
  <c r="E236" i="2"/>
  <c r="E247" i="2"/>
  <c r="E21" i="43"/>
  <c r="I21" i="43"/>
  <c r="E76" i="2"/>
  <c r="E87" i="2"/>
  <c r="E132" i="2"/>
  <c r="E149" i="2"/>
  <c r="E170" i="2"/>
  <c r="E179" i="2"/>
  <c r="E184" i="2"/>
  <c r="E193" i="2"/>
  <c r="E199" i="2"/>
  <c r="E204" i="2"/>
  <c r="E213" i="2"/>
  <c r="E224" i="2"/>
  <c r="E32" i="2"/>
  <c r="E48" i="2"/>
  <c r="E75" i="2"/>
  <c r="E104" i="2"/>
  <c r="E124" i="2"/>
  <c r="E188" i="2"/>
  <c r="E49" i="2"/>
  <c r="E151" i="2"/>
  <c r="E167" i="2"/>
  <c r="E231" i="2"/>
  <c r="E241" i="2"/>
  <c r="E252" i="2"/>
  <c r="E257" i="2"/>
  <c r="E44" i="2"/>
  <c r="E67" i="2"/>
  <c r="E108" i="2"/>
  <c r="E129" i="2"/>
  <c r="E172" i="2"/>
  <c r="E52" i="2"/>
  <c r="E107" i="2"/>
  <c r="E160" i="2"/>
  <c r="E161" i="2"/>
  <c r="E56" i="2"/>
  <c r="E99" i="2"/>
  <c r="E140" i="2"/>
  <c r="E84" i="2"/>
  <c r="E39" i="2"/>
  <c r="E103" i="2"/>
  <c r="E186" i="2"/>
  <c r="E227" i="2"/>
  <c r="E41" i="2"/>
  <c r="E144" i="2"/>
  <c r="E51" i="2"/>
  <c r="E94" i="2"/>
  <c r="E113" i="2"/>
  <c r="E135" i="2"/>
  <c r="E177" i="2"/>
  <c r="E196" i="2"/>
  <c r="E59" i="2"/>
  <c r="E112" i="2"/>
  <c r="E119" i="2"/>
  <c r="E163" i="2"/>
  <c r="E243" i="2"/>
  <c r="E40" i="2"/>
  <c r="E139" i="2"/>
  <c r="E208" i="2"/>
  <c r="E206" i="2"/>
  <c r="E248" i="2"/>
  <c r="E91" i="2"/>
  <c r="E240" i="2"/>
  <c r="E125" i="2"/>
  <c r="E232" i="2"/>
  <c r="E116" i="2"/>
  <c r="E244" i="2"/>
  <c r="E92" i="2"/>
  <c r="E171" i="2"/>
  <c r="E164" i="2"/>
  <c r="E225" i="2"/>
  <c r="E128" i="2"/>
  <c r="E245" i="2"/>
  <c r="E181" i="2"/>
  <c r="E117" i="2"/>
  <c r="E53" i="2"/>
  <c r="E73" i="2"/>
  <c r="E229" i="2"/>
  <c r="E157" i="2"/>
  <c r="E249" i="2"/>
  <c r="E121" i="2"/>
  <c r="E239" i="2"/>
  <c r="E47" i="2"/>
  <c r="E207" i="2"/>
  <c r="E127" i="2"/>
  <c r="E250" i="2"/>
  <c r="E218" i="2"/>
  <c r="E154" i="2"/>
  <c r="E246" i="2"/>
  <c r="E214" i="2"/>
  <c r="E182" i="2"/>
  <c r="E150" i="2"/>
  <c r="E130" i="2"/>
  <c r="E106" i="2"/>
  <c r="E78" i="2"/>
  <c r="E62" i="2"/>
  <c r="E46" i="2"/>
  <c r="E30" i="2"/>
  <c r="E219" i="2"/>
  <c r="E212" i="2"/>
  <c r="E233" i="2"/>
  <c r="E197" i="2"/>
  <c r="E97" i="2"/>
  <c r="E169" i="2"/>
  <c r="E200" i="2"/>
  <c r="E235" i="2"/>
  <c r="E100" i="2"/>
  <c r="E216" i="2"/>
  <c r="E88" i="2"/>
  <c r="E237" i="2"/>
  <c r="E173" i="2"/>
  <c r="E109" i="2"/>
  <c r="E45" i="2"/>
  <c r="E37" i="2"/>
  <c r="E221" i="2"/>
  <c r="E137" i="2"/>
  <c r="E205" i="2"/>
  <c r="E77" i="2"/>
  <c r="E159" i="2"/>
  <c r="E211" i="2"/>
  <c r="E191" i="2"/>
  <c r="E79" i="2"/>
  <c r="E242" i="2"/>
  <c r="E210" i="2"/>
  <c r="E146" i="2"/>
  <c r="E238" i="2"/>
  <c r="E202" i="2"/>
  <c r="E174" i="2"/>
  <c r="E142" i="2"/>
  <c r="E122" i="2"/>
  <c r="E98" i="2"/>
  <c r="E74" i="2"/>
  <c r="E58" i="2"/>
  <c r="E42" i="2"/>
  <c r="E69" i="2"/>
  <c r="E80" i="2"/>
  <c r="E251" i="2"/>
  <c r="E168" i="2"/>
  <c r="E192" i="2"/>
  <c r="E153" i="2"/>
  <c r="E101" i="2"/>
  <c r="E201" i="2"/>
  <c r="E185" i="2"/>
  <c r="E175" i="2"/>
  <c r="E194" i="2"/>
  <c r="E198" i="2"/>
  <c r="E138" i="2"/>
  <c r="E90" i="2"/>
  <c r="E54" i="2"/>
  <c r="E180" i="2"/>
  <c r="E61" i="2"/>
  <c r="E36" i="2"/>
  <c r="E89" i="2"/>
  <c r="E57" i="2"/>
  <c r="E63" i="2"/>
  <c r="E114" i="2"/>
  <c r="E166" i="2"/>
  <c r="E70" i="2"/>
  <c r="E155" i="2"/>
  <c r="E203" i="2"/>
  <c r="E81" i="2"/>
  <c r="E95" i="2"/>
  <c r="E223" i="2"/>
  <c r="E226" i="2"/>
  <c r="E222" i="2"/>
  <c r="E158" i="2"/>
  <c r="E66" i="2"/>
  <c r="E253" i="2"/>
  <c r="E60" i="2"/>
  <c r="E189" i="2"/>
  <c r="E105" i="2"/>
  <c r="E152" i="2"/>
  <c r="E145" i="2"/>
  <c r="E93" i="2"/>
  <c r="E165" i="2"/>
  <c r="E141" i="2"/>
  <c r="E143" i="2"/>
  <c r="E162" i="2"/>
  <c r="E254" i="2"/>
  <c r="E190" i="2"/>
  <c r="E134" i="2"/>
  <c r="E86" i="2"/>
  <c r="E50" i="2"/>
  <c r="E176" i="2"/>
  <c r="E220" i="2"/>
  <c r="E64" i="2"/>
  <c r="E217" i="2"/>
  <c r="E29" i="2"/>
  <c r="E111" i="2"/>
  <c r="E255" i="2"/>
  <c r="E234" i="2"/>
  <c r="E230" i="2"/>
  <c r="E118" i="2"/>
  <c r="E38" i="2"/>
  <c r="E133" i="2"/>
  <c r="E33" i="2"/>
  <c r="E256" i="2"/>
  <c r="E209" i="2"/>
  <c r="E31" i="2"/>
  <c r="E82" i="2"/>
  <c r="E110" i="2"/>
  <c r="E34" i="2"/>
  <c r="G21" i="43"/>
  <c r="G40" i="2"/>
  <c r="J40" i="2"/>
  <c r="G45" i="2"/>
  <c r="J45" i="2"/>
  <c r="G52" i="2"/>
  <c r="J52" i="2"/>
  <c r="G57" i="2"/>
  <c r="J57" i="2"/>
  <c r="G63" i="2"/>
  <c r="J63" i="2"/>
  <c r="G75" i="2"/>
  <c r="J75" i="2"/>
  <c r="G80" i="2"/>
  <c r="J80" i="2"/>
  <c r="G91" i="2"/>
  <c r="J91" i="2"/>
  <c r="G95" i="2"/>
  <c r="J95" i="2"/>
  <c r="G100" i="2"/>
  <c r="J100" i="2"/>
  <c r="G104" i="2"/>
  <c r="J104" i="2"/>
  <c r="G109" i="2"/>
  <c r="J109" i="2"/>
  <c r="G141" i="2"/>
  <c r="J141" i="2"/>
  <c r="G153" i="2"/>
  <c r="J153" i="2"/>
  <c r="G159" i="2"/>
  <c r="J159" i="2"/>
  <c r="G164" i="2"/>
  <c r="J164" i="2"/>
  <c r="G169" i="2"/>
  <c r="J169" i="2"/>
  <c r="G173" i="2"/>
  <c r="J173" i="2"/>
  <c r="G187" i="2"/>
  <c r="J187" i="2"/>
  <c r="G192" i="2"/>
  <c r="J192" i="2"/>
  <c r="G197" i="2"/>
  <c r="J197" i="2"/>
  <c r="G203" i="2"/>
  <c r="J203" i="2"/>
  <c r="G207" i="2"/>
  <c r="J207" i="2"/>
  <c r="G212" i="2"/>
  <c r="J212" i="2"/>
  <c r="G217" i="2"/>
  <c r="J217" i="2"/>
  <c r="G223" i="2"/>
  <c r="J223" i="2"/>
  <c r="G233" i="2"/>
  <c r="J233" i="2"/>
  <c r="G239" i="2"/>
  <c r="J239" i="2"/>
  <c r="G244" i="2"/>
  <c r="J244" i="2"/>
  <c r="G249" i="2"/>
  <c r="J249" i="2"/>
  <c r="G255" i="2"/>
  <c r="J255" i="2"/>
  <c r="G16" i="2"/>
  <c r="J16" i="2"/>
  <c r="G21" i="2"/>
  <c r="J21" i="2"/>
  <c r="G32" i="2"/>
  <c r="J32" i="2"/>
  <c r="G56" i="2"/>
  <c r="J56" i="2"/>
  <c r="G83" i="2"/>
  <c r="J83" i="2"/>
  <c r="G124" i="2"/>
  <c r="J124" i="2"/>
  <c r="G163" i="2"/>
  <c r="J163" i="2"/>
  <c r="G248" i="2"/>
  <c r="J248" i="2"/>
  <c r="G43" i="2"/>
  <c r="J43" i="2"/>
  <c r="G93" i="2"/>
  <c r="J93" i="2"/>
  <c r="G112" i="2"/>
  <c r="J112" i="2"/>
  <c r="G123" i="2"/>
  <c r="J123" i="2"/>
  <c r="G133" i="2"/>
  <c r="J133" i="2"/>
  <c r="G144" i="2"/>
  <c r="J144" i="2"/>
  <c r="G161" i="2"/>
  <c r="J161" i="2"/>
  <c r="G171" i="2"/>
  <c r="J171" i="2"/>
  <c r="G176" i="2"/>
  <c r="J176" i="2"/>
  <c r="G185" i="2"/>
  <c r="J185" i="2"/>
  <c r="G205" i="2"/>
  <c r="J205" i="2"/>
  <c r="G225" i="2"/>
  <c r="J225" i="2"/>
  <c r="G22" i="2"/>
  <c r="J22" i="2"/>
  <c r="G24" i="2"/>
  <c r="J24" i="2"/>
  <c r="G29" i="2"/>
  <c r="J29" i="2"/>
  <c r="G36" i="2"/>
  <c r="J36" i="2"/>
  <c r="G41" i="2"/>
  <c r="J41" i="2"/>
  <c r="G47" i="2"/>
  <c r="J47" i="2"/>
  <c r="G53" i="2"/>
  <c r="J53" i="2"/>
  <c r="G59" i="2"/>
  <c r="J59" i="2"/>
  <c r="G64" i="2"/>
  <c r="J64" i="2"/>
  <c r="G69" i="2"/>
  <c r="J69" i="2"/>
  <c r="G81" i="2"/>
  <c r="J81" i="2"/>
  <c r="G92" i="2"/>
  <c r="J92" i="2"/>
  <c r="G96" i="2"/>
  <c r="J96" i="2"/>
  <c r="G101" i="2"/>
  <c r="J101" i="2"/>
  <c r="G105" i="2"/>
  <c r="J105" i="2"/>
  <c r="G111" i="2"/>
  <c r="J111" i="2"/>
  <c r="G116" i="2"/>
  <c r="J116" i="2"/>
  <c r="G121" i="2"/>
  <c r="J121" i="2"/>
  <c r="G127" i="2"/>
  <c r="J127" i="2"/>
  <c r="G137" i="2"/>
  <c r="J137" i="2"/>
  <c r="G143" i="2"/>
  <c r="J143" i="2"/>
  <c r="G155" i="2"/>
  <c r="J155" i="2"/>
  <c r="G160" i="2"/>
  <c r="J160" i="2"/>
  <c r="G165" i="2"/>
  <c r="J165" i="2"/>
  <c r="G175" i="2"/>
  <c r="J175" i="2"/>
  <c r="G188" i="2"/>
  <c r="J188" i="2"/>
  <c r="G208" i="2"/>
  <c r="J208" i="2"/>
  <c r="G219" i="2"/>
  <c r="J219" i="2"/>
  <c r="G229" i="2"/>
  <c r="J229" i="2"/>
  <c r="G235" i="2"/>
  <c r="J235" i="2"/>
  <c r="G240" i="2"/>
  <c r="J240" i="2"/>
  <c r="G245" i="2"/>
  <c r="J245" i="2"/>
  <c r="G251" i="2"/>
  <c r="J251" i="2"/>
  <c r="G256" i="2"/>
  <c r="J256" i="2"/>
  <c r="G261" i="2"/>
  <c r="J261" i="2"/>
  <c r="G17" i="2"/>
  <c r="J17" i="2"/>
  <c r="G23" i="2"/>
  <c r="J23" i="2"/>
  <c r="G35" i="2"/>
  <c r="J35" i="2"/>
  <c r="G67" i="2"/>
  <c r="J67" i="2"/>
  <c r="G99" i="2"/>
  <c r="J99" i="2"/>
  <c r="G131" i="2"/>
  <c r="J131" i="2"/>
  <c r="G179" i="2"/>
  <c r="J179" i="2"/>
  <c r="G31" i="2"/>
  <c r="J31" i="2"/>
  <c r="G37" i="2"/>
  <c r="J37" i="2"/>
  <c r="G60" i="2"/>
  <c r="J60" i="2"/>
  <c r="G77" i="2"/>
  <c r="J77" i="2"/>
  <c r="G88" i="2"/>
  <c r="J88" i="2"/>
  <c r="G97" i="2"/>
  <c r="J97" i="2"/>
  <c r="G107" i="2"/>
  <c r="J107" i="2"/>
  <c r="G117" i="2"/>
  <c r="J117" i="2"/>
  <c r="G128" i="2"/>
  <c r="J128" i="2"/>
  <c r="G139" i="2"/>
  <c r="J139" i="2"/>
  <c r="G156" i="2"/>
  <c r="J156" i="2"/>
  <c r="G180" i="2"/>
  <c r="J180" i="2"/>
  <c r="G189" i="2"/>
  <c r="J189" i="2"/>
  <c r="G200" i="2"/>
  <c r="J200" i="2"/>
  <c r="G209" i="2"/>
  <c r="J209" i="2"/>
  <c r="G220" i="2"/>
  <c r="J220" i="2"/>
  <c r="G19" i="2"/>
  <c r="J19" i="2"/>
  <c r="G48" i="2"/>
  <c r="J48" i="2"/>
  <c r="G89" i="2"/>
  <c r="J89" i="2"/>
  <c r="G152" i="2"/>
  <c r="J152" i="2"/>
  <c r="G191" i="2"/>
  <c r="J191" i="2"/>
  <c r="G211" i="2"/>
  <c r="J211" i="2"/>
  <c r="G232" i="2"/>
  <c r="J232" i="2"/>
  <c r="G253" i="2"/>
  <c r="J253" i="2"/>
  <c r="G25" i="2"/>
  <c r="J25" i="2"/>
  <c r="G108" i="2"/>
  <c r="J108" i="2"/>
  <c r="G184" i="2"/>
  <c r="J184" i="2"/>
  <c r="G181" i="2"/>
  <c r="J181" i="2"/>
  <c r="G221" i="2"/>
  <c r="J221" i="2"/>
  <c r="G15" i="2"/>
  <c r="J15" i="2"/>
  <c r="G132" i="2"/>
  <c r="J132" i="2"/>
  <c r="G84" i="2"/>
  <c r="J84" i="2"/>
  <c r="G145" i="2"/>
  <c r="J145" i="2"/>
  <c r="G72" i="2"/>
  <c r="J72" i="2"/>
  <c r="G73" i="2"/>
  <c r="J73" i="2"/>
  <c r="G157" i="2"/>
  <c r="J157" i="2"/>
  <c r="G216" i="2"/>
  <c r="J216" i="2"/>
  <c r="G237" i="2"/>
  <c r="J237" i="2"/>
  <c r="G51" i="2"/>
  <c r="J51" i="2"/>
  <c r="G115" i="2"/>
  <c r="J115" i="2"/>
  <c r="G224" i="2"/>
  <c r="J224" i="2"/>
  <c r="G33" i="2"/>
  <c r="J33" i="2"/>
  <c r="G79" i="2"/>
  <c r="J79" i="2"/>
  <c r="G201" i="2"/>
  <c r="J201" i="2"/>
  <c r="G68" i="2"/>
  <c r="J68" i="2"/>
  <c r="G61" i="2"/>
  <c r="J61" i="2"/>
  <c r="G125" i="2"/>
  <c r="J125" i="2"/>
  <c r="G168" i="2"/>
  <c r="J168" i="2"/>
  <c r="G20" i="2"/>
  <c r="J20" i="2"/>
  <c r="G148" i="2"/>
  <c r="J148" i="2"/>
  <c r="G172" i="2"/>
  <c r="J172" i="2"/>
  <c r="G260" i="2"/>
  <c r="J260" i="2"/>
  <c r="G44" i="2"/>
  <c r="J44" i="2"/>
  <c r="G252" i="2"/>
  <c r="J252" i="2"/>
  <c r="G228" i="2"/>
  <c r="J228" i="2"/>
  <c r="G193" i="2"/>
  <c r="J193" i="2"/>
  <c r="G65" i="2"/>
  <c r="J65" i="2"/>
  <c r="G167" i="2"/>
  <c r="J167" i="2"/>
  <c r="G103" i="2"/>
  <c r="J103" i="2"/>
  <c r="G27" i="2"/>
  <c r="J27" i="2"/>
  <c r="G231" i="2"/>
  <c r="J231" i="2"/>
  <c r="G26" i="2"/>
  <c r="J26" i="2"/>
  <c r="G250" i="2"/>
  <c r="J250" i="2"/>
  <c r="G234" i="2"/>
  <c r="J234" i="2"/>
  <c r="G196" i="2"/>
  <c r="J196" i="2"/>
  <c r="G227" i="2"/>
  <c r="J227" i="2"/>
  <c r="G259" i="2"/>
  <c r="J259" i="2"/>
  <c r="G204" i="2"/>
  <c r="J204" i="2"/>
  <c r="G177" i="2"/>
  <c r="J177" i="2"/>
  <c r="G49" i="2"/>
  <c r="J49" i="2"/>
  <c r="G247" i="2"/>
  <c r="J247" i="2"/>
  <c r="G151" i="2"/>
  <c r="J151" i="2"/>
  <c r="G71" i="2"/>
  <c r="J71" i="2"/>
  <c r="G183" i="2"/>
  <c r="J183" i="2"/>
  <c r="G18" i="2"/>
  <c r="J18" i="2"/>
  <c r="G262" i="2"/>
  <c r="J262" i="2"/>
  <c r="G246" i="2"/>
  <c r="J246" i="2"/>
  <c r="G230" i="2"/>
  <c r="J230" i="2"/>
  <c r="G195" i="2"/>
  <c r="J195" i="2"/>
  <c r="G236" i="2"/>
  <c r="J236" i="2"/>
  <c r="G140" i="2"/>
  <c r="J140" i="2"/>
  <c r="G257" i="2"/>
  <c r="J257" i="2"/>
  <c r="G14" i="2"/>
  <c r="J14" i="2"/>
  <c r="G215" i="2"/>
  <c r="J215" i="2"/>
  <c r="G55" i="2"/>
  <c r="J55" i="2"/>
  <c r="G87" i="2"/>
  <c r="J87" i="2"/>
  <c r="J258" i="2"/>
  <c r="G226" i="2"/>
  <c r="J226" i="2"/>
  <c r="G210" i="2"/>
  <c r="J210" i="2"/>
  <c r="G194" i="2"/>
  <c r="J194" i="2"/>
  <c r="G178" i="2"/>
  <c r="J178" i="2"/>
  <c r="G162" i="2"/>
  <c r="J162" i="2"/>
  <c r="G146" i="2"/>
  <c r="J146" i="2"/>
  <c r="G130" i="2"/>
  <c r="J130" i="2"/>
  <c r="G114" i="2"/>
  <c r="J114" i="2"/>
  <c r="G98" i="2"/>
  <c r="J98" i="2"/>
  <c r="G82" i="2"/>
  <c r="J82" i="2"/>
  <c r="G66" i="2"/>
  <c r="J66" i="2"/>
  <c r="G50" i="2"/>
  <c r="J50" i="2"/>
  <c r="G34" i="2"/>
  <c r="J34" i="2"/>
  <c r="G46" i="2"/>
  <c r="J46" i="2"/>
  <c r="G213" i="2"/>
  <c r="J213" i="2"/>
  <c r="G135" i="2"/>
  <c r="J135" i="2"/>
  <c r="G242" i="2"/>
  <c r="J242" i="2"/>
  <c r="G202" i="2"/>
  <c r="J202" i="2"/>
  <c r="G170" i="2"/>
  <c r="J170" i="2"/>
  <c r="G138" i="2"/>
  <c r="J138" i="2"/>
  <c r="G90" i="2"/>
  <c r="J90" i="2"/>
  <c r="G58" i="2"/>
  <c r="J58" i="2"/>
  <c r="G120" i="2"/>
  <c r="J120" i="2"/>
  <c r="G243" i="2"/>
  <c r="J243" i="2"/>
  <c r="G149" i="2"/>
  <c r="J149" i="2"/>
  <c r="G238" i="2"/>
  <c r="J238" i="2"/>
  <c r="G198" i="2"/>
  <c r="J198" i="2"/>
  <c r="G150" i="2"/>
  <c r="J150" i="2"/>
  <c r="G118" i="2"/>
  <c r="J118" i="2"/>
  <c r="G86" i="2"/>
  <c r="J86" i="2"/>
  <c r="G54" i="2"/>
  <c r="J54" i="2"/>
  <c r="G147" i="2"/>
  <c r="J147" i="2"/>
  <c r="G76" i="2"/>
  <c r="J76" i="2"/>
  <c r="G241" i="2"/>
  <c r="J241" i="2"/>
  <c r="G13" i="2"/>
  <c r="J13" i="2"/>
  <c r="G199" i="2"/>
  <c r="J199" i="2"/>
  <c r="G39" i="2"/>
  <c r="J39" i="2"/>
  <c r="G254" i="2"/>
  <c r="J254" i="2"/>
  <c r="G222" i="2"/>
  <c r="J222" i="2"/>
  <c r="G206" i="2"/>
  <c r="J206" i="2"/>
  <c r="G190" i="2"/>
  <c r="J190" i="2"/>
  <c r="G174" i="2"/>
  <c r="J174" i="2"/>
  <c r="G158" i="2"/>
  <c r="J158" i="2"/>
  <c r="G142" i="2"/>
  <c r="J142" i="2"/>
  <c r="G126" i="2"/>
  <c r="J126" i="2"/>
  <c r="G110" i="2"/>
  <c r="J110" i="2"/>
  <c r="G94" i="2"/>
  <c r="J94" i="2"/>
  <c r="G78" i="2"/>
  <c r="J78" i="2"/>
  <c r="G62" i="2"/>
  <c r="J62" i="2"/>
  <c r="G30" i="2"/>
  <c r="J30" i="2"/>
  <c r="G136" i="2"/>
  <c r="J136" i="2"/>
  <c r="G129" i="2"/>
  <c r="J129" i="2"/>
  <c r="G218" i="2"/>
  <c r="J218" i="2"/>
  <c r="G186" i="2"/>
  <c r="J186" i="2"/>
  <c r="G154" i="2"/>
  <c r="J154" i="2"/>
  <c r="G122" i="2"/>
  <c r="J122" i="2"/>
  <c r="G106" i="2"/>
  <c r="J106" i="2"/>
  <c r="G74" i="2"/>
  <c r="J74" i="2"/>
  <c r="G42" i="2"/>
  <c r="J42" i="2"/>
  <c r="G113" i="2"/>
  <c r="J113" i="2"/>
  <c r="G85" i="2"/>
  <c r="J85" i="2"/>
  <c r="G119" i="2"/>
  <c r="J119" i="2"/>
  <c r="G214" i="2"/>
  <c r="J214" i="2"/>
  <c r="G182" i="2"/>
  <c r="J182" i="2"/>
  <c r="G166" i="2"/>
  <c r="J166" i="2"/>
  <c r="G134" i="2"/>
  <c r="J134" i="2"/>
  <c r="G102" i="2"/>
  <c r="J102" i="2"/>
  <c r="G70" i="2"/>
  <c r="J70" i="2"/>
  <c r="G38" i="2"/>
  <c r="J38" i="2"/>
  <c r="H18" i="40"/>
  <c r="H22" i="40"/>
  <c r="H25" i="40"/>
  <c r="H21" i="40"/>
  <c r="H23" i="40"/>
  <c r="H24" i="40"/>
  <c r="H16" i="40"/>
  <c r="H20" i="40"/>
  <c r="H19" i="40"/>
  <c r="H17" i="40"/>
  <c r="O6" i="43"/>
  <c r="Q12" i="43" s="1"/>
  <c r="O6" i="42"/>
  <c r="Q12" i="42"/>
  <c r="C114" i="43"/>
  <c r="L112" i="43"/>
  <c r="L111" i="43"/>
  <c r="L110" i="43"/>
  <c r="E110" i="43"/>
  <c r="L109" i="43"/>
  <c r="L108" i="43"/>
  <c r="L107" i="43"/>
  <c r="L106" i="43"/>
  <c r="L105" i="43"/>
  <c r="L104" i="43"/>
  <c r="L103" i="43"/>
  <c r="L102" i="43"/>
  <c r="L101" i="43"/>
  <c r="L100" i="43"/>
  <c r="L99" i="43"/>
  <c r="L98" i="43"/>
  <c r="L97" i="43"/>
  <c r="L96" i="43"/>
  <c r="L95" i="43"/>
  <c r="L94" i="43"/>
  <c r="L93" i="43"/>
  <c r="L92" i="43"/>
  <c r="L91" i="43"/>
  <c r="L90" i="43"/>
  <c r="L89" i="43"/>
  <c r="L88" i="43"/>
  <c r="L87" i="43"/>
  <c r="L86" i="43"/>
  <c r="L85" i="43"/>
  <c r="L84" i="43"/>
  <c r="L83" i="43"/>
  <c r="L82" i="43"/>
  <c r="L81" i="43"/>
  <c r="L80" i="43"/>
  <c r="L79" i="43"/>
  <c r="L78" i="43"/>
  <c r="L77" i="43"/>
  <c r="L76" i="43"/>
  <c r="L75" i="43"/>
  <c r="L74" i="43"/>
  <c r="L73" i="43"/>
  <c r="L72" i="43"/>
  <c r="L71" i="43"/>
  <c r="L70" i="43"/>
  <c r="L69" i="43"/>
  <c r="L68" i="43"/>
  <c r="L67" i="43"/>
  <c r="L66" i="43"/>
  <c r="L65" i="43"/>
  <c r="L64" i="43"/>
  <c r="L63" i="43"/>
  <c r="L62" i="43"/>
  <c r="L61" i="43"/>
  <c r="L60" i="43"/>
  <c r="L59" i="43"/>
  <c r="L58" i="43"/>
  <c r="L57" i="43"/>
  <c r="L56" i="43"/>
  <c r="L55" i="43"/>
  <c r="L54" i="43"/>
  <c r="L53" i="43"/>
  <c r="L52" i="43"/>
  <c r="L51" i="43"/>
  <c r="L50" i="43"/>
  <c r="L49" i="43"/>
  <c r="L48" i="43"/>
  <c r="L47" i="43"/>
  <c r="L46" i="43"/>
  <c r="L45" i="43"/>
  <c r="L44" i="43"/>
  <c r="L43" i="43"/>
  <c r="L42" i="43"/>
  <c r="L41" i="43"/>
  <c r="L40" i="43"/>
  <c r="L39" i="43"/>
  <c r="L38" i="43"/>
  <c r="L37" i="43"/>
  <c r="L36" i="43"/>
  <c r="L35" i="43"/>
  <c r="L34" i="43"/>
  <c r="L33" i="43"/>
  <c r="L32" i="43"/>
  <c r="L31" i="43"/>
  <c r="L30" i="43"/>
  <c r="L29" i="43"/>
  <c r="L28" i="43"/>
  <c r="L27" i="43"/>
  <c r="L26" i="43"/>
  <c r="L25" i="43"/>
  <c r="L24" i="43"/>
  <c r="L23" i="43"/>
  <c r="L22" i="43"/>
  <c r="U3" i="43"/>
  <c r="G111" i="43"/>
  <c r="E111" i="43"/>
  <c r="I111" i="43"/>
  <c r="E112" i="43"/>
  <c r="G112" i="43"/>
  <c r="G26" i="43"/>
  <c r="J26" i="43"/>
  <c r="E26" i="43"/>
  <c r="G38" i="43"/>
  <c r="J38" i="43"/>
  <c r="E38" i="43"/>
  <c r="G50" i="43"/>
  <c r="J50" i="43"/>
  <c r="E50" i="43"/>
  <c r="I50" i="43"/>
  <c r="G62" i="43"/>
  <c r="J62" i="43"/>
  <c r="E62" i="43"/>
  <c r="I62" i="43"/>
  <c r="S62" i="43" s="1"/>
  <c r="G82" i="43"/>
  <c r="J82" i="43"/>
  <c r="E82" i="43"/>
  <c r="I82" i="43"/>
  <c r="G106" i="43"/>
  <c r="J106" i="43"/>
  <c r="E106" i="43"/>
  <c r="I106" i="43"/>
  <c r="S106" i="43" s="1"/>
  <c r="E27" i="43"/>
  <c r="I27" i="43"/>
  <c r="G27" i="43"/>
  <c r="J27" i="43"/>
  <c r="S27" i="43" s="1"/>
  <c r="G31" i="43"/>
  <c r="J31" i="43"/>
  <c r="E31" i="43"/>
  <c r="I31" i="43"/>
  <c r="S31" i="43" s="1"/>
  <c r="G35" i="43"/>
  <c r="J35" i="43"/>
  <c r="E35" i="43"/>
  <c r="I35" i="43"/>
  <c r="S35" i="43" s="1"/>
  <c r="G39" i="43"/>
  <c r="J39" i="43"/>
  <c r="E39" i="43"/>
  <c r="I39" i="43"/>
  <c r="S39" i="43" s="1"/>
  <c r="G43" i="43"/>
  <c r="J43" i="43"/>
  <c r="E43" i="43"/>
  <c r="I43" i="43"/>
  <c r="G47" i="43"/>
  <c r="J47" i="43"/>
  <c r="E47" i="43"/>
  <c r="I47" i="43"/>
  <c r="S47" i="43" s="1"/>
  <c r="G51" i="43"/>
  <c r="J51" i="43"/>
  <c r="E51" i="43"/>
  <c r="I51" i="43"/>
  <c r="G55" i="43"/>
  <c r="J55" i="43"/>
  <c r="E55" i="43"/>
  <c r="I55" i="43"/>
  <c r="S55" i="43" s="1"/>
  <c r="G59" i="43"/>
  <c r="J59" i="43"/>
  <c r="E59" i="43"/>
  <c r="I59" i="43"/>
  <c r="G63" i="43"/>
  <c r="J63" i="43"/>
  <c r="E63" i="43"/>
  <c r="I63" i="43"/>
  <c r="S63" i="43" s="1"/>
  <c r="G67" i="43"/>
  <c r="J67" i="43"/>
  <c r="E67" i="43"/>
  <c r="I67" i="43"/>
  <c r="S67" i="43" s="1"/>
  <c r="G71" i="43"/>
  <c r="J71" i="43"/>
  <c r="E71" i="43"/>
  <c r="I71" i="43"/>
  <c r="S71" i="43" s="1"/>
  <c r="G75" i="43"/>
  <c r="J75" i="43"/>
  <c r="E75" i="43"/>
  <c r="I75" i="43"/>
  <c r="S75" i="43" s="1"/>
  <c r="G79" i="43"/>
  <c r="J79" i="43"/>
  <c r="E79" i="43"/>
  <c r="I79" i="43"/>
  <c r="S79" i="43" s="1"/>
  <c r="G83" i="43"/>
  <c r="J83" i="43"/>
  <c r="E83" i="43"/>
  <c r="I83" i="43"/>
  <c r="S83" i="43" s="1"/>
  <c r="G87" i="43"/>
  <c r="J87" i="43"/>
  <c r="E87" i="43"/>
  <c r="I87" i="43"/>
  <c r="S87" i="43" s="1"/>
  <c r="G91" i="43"/>
  <c r="J91" i="43"/>
  <c r="E91" i="43"/>
  <c r="I91" i="43"/>
  <c r="G95" i="43"/>
  <c r="J95" i="43"/>
  <c r="E95" i="43"/>
  <c r="I95" i="43"/>
  <c r="S95" i="43" s="1"/>
  <c r="G99" i="43"/>
  <c r="J99" i="43"/>
  <c r="E99" i="43"/>
  <c r="I99" i="43"/>
  <c r="G103" i="43"/>
  <c r="J103" i="43"/>
  <c r="E103" i="43"/>
  <c r="I103" i="43"/>
  <c r="S103" i="43" s="1"/>
  <c r="G107" i="43"/>
  <c r="J107" i="43"/>
  <c r="E107" i="43"/>
  <c r="I107" i="43"/>
  <c r="S107" i="43" s="1"/>
  <c r="J111" i="43"/>
  <c r="E34" i="43"/>
  <c r="G34" i="43"/>
  <c r="G46" i="43"/>
  <c r="J46" i="43"/>
  <c r="S46" i="43" s="1"/>
  <c r="E46" i="43"/>
  <c r="I46" i="43"/>
  <c r="G54" i="43"/>
  <c r="J54" i="43"/>
  <c r="E54" i="43"/>
  <c r="I54" i="43"/>
  <c r="G66" i="43"/>
  <c r="J66" i="43"/>
  <c r="S66" i="43" s="1"/>
  <c r="E66" i="43"/>
  <c r="I66" i="43"/>
  <c r="G74" i="43"/>
  <c r="J74" i="43"/>
  <c r="E74" i="43"/>
  <c r="I74" i="43"/>
  <c r="G86" i="43"/>
  <c r="J86" i="43"/>
  <c r="E86" i="43"/>
  <c r="I86" i="43"/>
  <c r="G94" i="43"/>
  <c r="J94" i="43"/>
  <c r="E94" i="43"/>
  <c r="I94" i="43"/>
  <c r="G102" i="43"/>
  <c r="J102" i="43"/>
  <c r="S102" i="43" s="1"/>
  <c r="E102" i="43"/>
  <c r="I102" i="43"/>
  <c r="G28" i="43"/>
  <c r="J28" i="43"/>
  <c r="E28" i="43"/>
  <c r="I28" i="43"/>
  <c r="E32" i="43"/>
  <c r="I32" i="43"/>
  <c r="S32" i="43" s="1"/>
  <c r="G32" i="43"/>
  <c r="J32" i="43"/>
  <c r="G36" i="43"/>
  <c r="J36" i="43"/>
  <c r="E36" i="43"/>
  <c r="I36" i="43"/>
  <c r="G40" i="43"/>
  <c r="J40" i="43"/>
  <c r="S40" i="43" s="1"/>
  <c r="E40" i="43"/>
  <c r="I40" i="43"/>
  <c r="G44" i="43"/>
  <c r="J44" i="43"/>
  <c r="E44" i="43"/>
  <c r="I44" i="43"/>
  <c r="G48" i="43"/>
  <c r="J48" i="43"/>
  <c r="S48" i="43" s="1"/>
  <c r="E48" i="43"/>
  <c r="I48" i="43"/>
  <c r="G52" i="43"/>
  <c r="J52" i="43"/>
  <c r="E52" i="43"/>
  <c r="I52" i="43"/>
  <c r="G56" i="43"/>
  <c r="J56" i="43"/>
  <c r="S56" i="43" s="1"/>
  <c r="E56" i="43"/>
  <c r="I56" i="43"/>
  <c r="G60" i="43"/>
  <c r="J60" i="43"/>
  <c r="E60" i="43"/>
  <c r="I60" i="43"/>
  <c r="G64" i="43"/>
  <c r="J64" i="43"/>
  <c r="S64" i="43" s="1"/>
  <c r="R64" i="43" s="1"/>
  <c r="E64" i="43"/>
  <c r="I64" i="43"/>
  <c r="G68" i="43"/>
  <c r="J68" i="43"/>
  <c r="E68" i="43"/>
  <c r="I68" i="43"/>
  <c r="G72" i="43"/>
  <c r="J72" i="43"/>
  <c r="S72" i="43" s="1"/>
  <c r="Q72" i="43" s="1"/>
  <c r="E72" i="43"/>
  <c r="I72" i="43"/>
  <c r="G76" i="43"/>
  <c r="J76" i="43"/>
  <c r="E76" i="43"/>
  <c r="I76" i="43"/>
  <c r="G80" i="43"/>
  <c r="J80" i="43"/>
  <c r="E80" i="43"/>
  <c r="I80" i="43"/>
  <c r="G84" i="43"/>
  <c r="J84" i="43"/>
  <c r="E84" i="43"/>
  <c r="I84" i="43"/>
  <c r="G88" i="43"/>
  <c r="J88" i="43"/>
  <c r="E88" i="43"/>
  <c r="I88" i="43"/>
  <c r="G92" i="43"/>
  <c r="J92" i="43"/>
  <c r="E92" i="43"/>
  <c r="I92" i="43"/>
  <c r="G96" i="43"/>
  <c r="J96" i="43"/>
  <c r="S96" i="43" s="1"/>
  <c r="T96" i="43" s="1"/>
  <c r="E96" i="43"/>
  <c r="I96" i="43"/>
  <c r="G100" i="43"/>
  <c r="J100" i="43"/>
  <c r="E100" i="43"/>
  <c r="I100" i="43"/>
  <c r="S100" i="43" s="1"/>
  <c r="G104" i="43"/>
  <c r="J104" i="43"/>
  <c r="S104" i="43" s="1"/>
  <c r="E104" i="43"/>
  <c r="I104" i="43"/>
  <c r="G108" i="43"/>
  <c r="J108" i="43"/>
  <c r="E108" i="43"/>
  <c r="I108" i="43"/>
  <c r="S108" i="43" s="1"/>
  <c r="J112" i="43"/>
  <c r="I112" i="43"/>
  <c r="S112" i="43" s="1"/>
  <c r="G30" i="43"/>
  <c r="J30" i="43"/>
  <c r="S30" i="43" s="1"/>
  <c r="E30" i="43"/>
  <c r="I30" i="43"/>
  <c r="G42" i="43"/>
  <c r="J42" i="43"/>
  <c r="E42" i="43"/>
  <c r="I42" i="43"/>
  <c r="G58" i="43"/>
  <c r="J58" i="43"/>
  <c r="E58" i="43"/>
  <c r="I58" i="43"/>
  <c r="G70" i="43"/>
  <c r="J70" i="43"/>
  <c r="E70" i="43"/>
  <c r="I70" i="43"/>
  <c r="G78" i="43"/>
  <c r="J78" i="43"/>
  <c r="S78" i="43" s="1"/>
  <c r="E78" i="43"/>
  <c r="I78" i="43"/>
  <c r="G90" i="43"/>
  <c r="J90" i="43"/>
  <c r="E90" i="43"/>
  <c r="I90" i="43"/>
  <c r="S90" i="43" s="1"/>
  <c r="G98" i="43"/>
  <c r="J98" i="43"/>
  <c r="E98" i="43"/>
  <c r="I98" i="43"/>
  <c r="G110" i="43"/>
  <c r="J110" i="43"/>
  <c r="I110" i="43"/>
  <c r="E25" i="43"/>
  <c r="I25" i="43"/>
  <c r="G25" i="43"/>
  <c r="J25" i="43"/>
  <c r="E29" i="43"/>
  <c r="I29" i="43"/>
  <c r="G29" i="43"/>
  <c r="J29" i="43"/>
  <c r="G33" i="43"/>
  <c r="J33" i="43"/>
  <c r="E33" i="43"/>
  <c r="I33" i="43"/>
  <c r="S33" i="43" s="1"/>
  <c r="G37" i="43"/>
  <c r="J37" i="43"/>
  <c r="E37" i="43"/>
  <c r="I37" i="43"/>
  <c r="G41" i="43"/>
  <c r="J41" i="43"/>
  <c r="E41" i="43"/>
  <c r="I41" i="43"/>
  <c r="S41" i="43" s="1"/>
  <c r="G45" i="43"/>
  <c r="J45" i="43"/>
  <c r="E45" i="43"/>
  <c r="I45" i="43"/>
  <c r="G49" i="43"/>
  <c r="J49" i="43"/>
  <c r="E49" i="43"/>
  <c r="I49" i="43"/>
  <c r="S49" i="43" s="1"/>
  <c r="G53" i="43"/>
  <c r="J53" i="43"/>
  <c r="E53" i="43"/>
  <c r="I53" i="43"/>
  <c r="G57" i="43"/>
  <c r="J57" i="43"/>
  <c r="E57" i="43"/>
  <c r="I57" i="43"/>
  <c r="S57" i="43" s="1"/>
  <c r="G61" i="43"/>
  <c r="J61" i="43"/>
  <c r="E61" i="43"/>
  <c r="I61" i="43"/>
  <c r="G65" i="43"/>
  <c r="J65" i="43"/>
  <c r="E65" i="43"/>
  <c r="I65" i="43"/>
  <c r="S65" i="43" s="1"/>
  <c r="G69" i="43"/>
  <c r="J69" i="43"/>
  <c r="E69" i="43"/>
  <c r="I69" i="43"/>
  <c r="G73" i="43"/>
  <c r="J73" i="43"/>
  <c r="E73" i="43"/>
  <c r="I73" i="43"/>
  <c r="S73" i="43" s="1"/>
  <c r="G77" i="43"/>
  <c r="J77" i="43"/>
  <c r="E77" i="43"/>
  <c r="I77" i="43"/>
  <c r="G81" i="43"/>
  <c r="J81" i="43"/>
  <c r="E81" i="43"/>
  <c r="I81" i="43"/>
  <c r="S81" i="43" s="1"/>
  <c r="G85" i="43"/>
  <c r="J85" i="43"/>
  <c r="E85" i="43"/>
  <c r="I85" i="43"/>
  <c r="G89" i="43"/>
  <c r="J89" i="43"/>
  <c r="E89" i="43"/>
  <c r="I89" i="43"/>
  <c r="S89" i="43" s="1"/>
  <c r="G93" i="43"/>
  <c r="J93" i="43"/>
  <c r="E93" i="43"/>
  <c r="I93" i="43"/>
  <c r="G97" i="43"/>
  <c r="J97" i="43"/>
  <c r="E97" i="43"/>
  <c r="I97" i="43"/>
  <c r="S97" i="43" s="1"/>
  <c r="G101" i="43"/>
  <c r="J101" i="43"/>
  <c r="E101" i="43"/>
  <c r="I101" i="43"/>
  <c r="G105" i="43"/>
  <c r="J105" i="43"/>
  <c r="E105" i="43"/>
  <c r="I105" i="43"/>
  <c r="S105" i="43" s="1"/>
  <c r="G109" i="43"/>
  <c r="J109" i="43"/>
  <c r="E109" i="43"/>
  <c r="I109" i="43"/>
  <c r="G13" i="43"/>
  <c r="J13" i="43"/>
  <c r="E13" i="43"/>
  <c r="I13" i="43"/>
  <c r="G14" i="43"/>
  <c r="J14" i="43"/>
  <c r="E14" i="43"/>
  <c r="I14" i="43"/>
  <c r="G18" i="43"/>
  <c r="J18" i="43"/>
  <c r="E18" i="43"/>
  <c r="I18" i="43"/>
  <c r="S18" i="43" s="1"/>
  <c r="G23" i="43"/>
  <c r="J23" i="43"/>
  <c r="E23" i="43"/>
  <c r="I23" i="43"/>
  <c r="G22" i="43"/>
  <c r="J22" i="43"/>
  <c r="E22" i="43"/>
  <c r="I22" i="43"/>
  <c r="S22" i="43" s="1"/>
  <c r="E15" i="43"/>
  <c r="I15" i="43"/>
  <c r="G15" i="43"/>
  <c r="J15" i="43"/>
  <c r="E19" i="43"/>
  <c r="I19" i="43"/>
  <c r="S19" i="43" s="1"/>
  <c r="T19" i="43" s="1"/>
  <c r="G19" i="43"/>
  <c r="J19" i="43"/>
  <c r="G24" i="43"/>
  <c r="J24" i="43"/>
  <c r="E24" i="43"/>
  <c r="I24" i="43"/>
  <c r="E17" i="43"/>
  <c r="I17" i="43"/>
  <c r="G17" i="43"/>
  <c r="J17" i="43"/>
  <c r="G16" i="43"/>
  <c r="J16" i="43"/>
  <c r="E16" i="43"/>
  <c r="I16" i="43"/>
  <c r="G20" i="43"/>
  <c r="J20" i="43"/>
  <c r="E20" i="43"/>
  <c r="I20" i="43"/>
  <c r="S36" i="43"/>
  <c r="T36" i="43" s="1"/>
  <c r="S60" i="43"/>
  <c r="T60" i="43" s="1"/>
  <c r="S60" i="42"/>
  <c r="S76" i="42"/>
  <c r="S84" i="42"/>
  <c r="S110" i="42"/>
  <c r="T110" i="42"/>
  <c r="S139" i="42"/>
  <c r="T139" i="42"/>
  <c r="S52" i="42"/>
  <c r="T52" i="42"/>
  <c r="S99" i="42"/>
  <c r="T99" i="42"/>
  <c r="S78" i="42"/>
  <c r="T78" i="42"/>
  <c r="S62" i="42"/>
  <c r="T62" i="42"/>
  <c r="S135" i="42"/>
  <c r="T135" i="42"/>
  <c r="S70" i="42"/>
  <c r="T70" i="42"/>
  <c r="S102" i="42"/>
  <c r="T102" i="42"/>
  <c r="S28" i="42"/>
  <c r="T28" i="42"/>
  <c r="S30" i="42"/>
  <c r="T30" i="42"/>
  <c r="S107" i="42"/>
  <c r="T107" i="42"/>
  <c r="S27" i="42"/>
  <c r="T27" i="42"/>
  <c r="S50" i="42"/>
  <c r="T50" i="42"/>
  <c r="S38" i="42"/>
  <c r="T38" i="42"/>
  <c r="S21" i="42"/>
  <c r="T21" i="42"/>
  <c r="S147" i="42"/>
  <c r="T147" i="42"/>
  <c r="S17" i="42"/>
  <c r="T17" i="42"/>
  <c r="S42" i="42"/>
  <c r="T42" i="42"/>
  <c r="S111" i="42"/>
  <c r="T111" i="42"/>
  <c r="S162" i="42"/>
  <c r="T162" i="42"/>
  <c r="S65" i="42"/>
  <c r="T65" i="42"/>
  <c r="S151" i="42"/>
  <c r="T151" i="42"/>
  <c r="S34" i="42"/>
  <c r="T34" i="42"/>
  <c r="S119" i="42"/>
  <c r="T119" i="42"/>
  <c r="S138" i="42"/>
  <c r="T138" i="42"/>
  <c r="S29" i="42"/>
  <c r="T29" i="42"/>
  <c r="S143" i="42"/>
  <c r="T143" i="42"/>
  <c r="S32" i="42"/>
  <c r="T32" i="42"/>
  <c r="S81" i="42"/>
  <c r="T81" i="42"/>
  <c r="S114" i="42"/>
  <c r="T114" i="42"/>
  <c r="S142" i="42"/>
  <c r="T142" i="42"/>
  <c r="S127" i="42"/>
  <c r="T127" i="42"/>
  <c r="S89" i="42"/>
  <c r="T89" i="42"/>
  <c r="S95" i="42"/>
  <c r="T95" i="42"/>
  <c r="S150" i="42"/>
  <c r="T150" i="42"/>
  <c r="S36" i="42"/>
  <c r="T36" i="42"/>
  <c r="S26" i="42"/>
  <c r="T26" i="42"/>
  <c r="S31" i="42"/>
  <c r="T31" i="42"/>
  <c r="S59" i="42"/>
  <c r="T59" i="42"/>
  <c r="S18" i="42"/>
  <c r="T18" i="42"/>
  <c r="S94" i="42"/>
  <c r="T94" i="42"/>
  <c r="S74" i="42"/>
  <c r="T74" i="42"/>
  <c r="S130" i="42"/>
  <c r="T130" i="42"/>
  <c r="S90" i="42"/>
  <c r="T90" i="42"/>
  <c r="S131" i="42"/>
  <c r="T131" i="42"/>
  <c r="S82" i="42"/>
  <c r="T82" i="42"/>
  <c r="S23" i="42"/>
  <c r="T23" i="42"/>
  <c r="S66" i="42"/>
  <c r="T66" i="42"/>
  <c r="S103" i="42"/>
  <c r="T103" i="42"/>
  <c r="S134" i="42"/>
  <c r="T134" i="42"/>
  <c r="S22" i="42"/>
  <c r="T22" i="42"/>
  <c r="S106" i="42"/>
  <c r="T106" i="42"/>
  <c r="S44" i="42"/>
  <c r="T44" i="42"/>
  <c r="S41" i="42"/>
  <c r="T41" i="42"/>
  <c r="S117" i="42"/>
  <c r="T117" i="42"/>
  <c r="S33" i="42"/>
  <c r="T33" i="42"/>
  <c r="S25" i="42"/>
  <c r="T25" i="42"/>
  <c r="S67" i="42"/>
  <c r="T67" i="42"/>
  <c r="S83" i="42"/>
  <c r="T83" i="42"/>
  <c r="S57" i="42"/>
  <c r="T57" i="42"/>
  <c r="S51" i="42"/>
  <c r="T51" i="42"/>
  <c r="S155" i="42"/>
  <c r="T155" i="42"/>
  <c r="S159" i="42"/>
  <c r="T159" i="42"/>
  <c r="S123" i="42"/>
  <c r="T123" i="42"/>
  <c r="S115" i="42"/>
  <c r="T115" i="42"/>
  <c r="S154" i="42"/>
  <c r="T154" i="42"/>
  <c r="S118" i="42"/>
  <c r="T118" i="42"/>
  <c r="S46" i="42"/>
  <c r="T46" i="42"/>
  <c r="S54" i="42"/>
  <c r="T54" i="42"/>
  <c r="S14" i="42"/>
  <c r="T14" i="42"/>
  <c r="S58" i="42"/>
  <c r="T58" i="42"/>
  <c r="S49" i="42"/>
  <c r="T49" i="42"/>
  <c r="S73" i="42"/>
  <c r="T73" i="42"/>
  <c r="S146" i="42"/>
  <c r="T146" i="42"/>
  <c r="S86" i="42"/>
  <c r="T86" i="42"/>
  <c r="S91" i="42"/>
  <c r="T91" i="42"/>
  <c r="S68" i="42"/>
  <c r="T68" i="42"/>
  <c r="S98" i="42"/>
  <c r="T98" i="42"/>
  <c r="S161" i="42"/>
  <c r="T161" i="42"/>
  <c r="S129" i="42"/>
  <c r="T129" i="42"/>
  <c r="S113" i="42"/>
  <c r="T113" i="42"/>
  <c r="S145" i="42"/>
  <c r="T145" i="42"/>
  <c r="S97" i="42"/>
  <c r="T97" i="42"/>
  <c r="S148" i="42"/>
  <c r="T148" i="42"/>
  <c r="S132" i="42"/>
  <c r="T132" i="42"/>
  <c r="S116" i="42"/>
  <c r="T116" i="42"/>
  <c r="S100" i="42"/>
  <c r="T100" i="42"/>
  <c r="S75" i="42"/>
  <c r="T75" i="42"/>
  <c r="S69" i="42"/>
  <c r="T69" i="42"/>
  <c r="S43" i="42"/>
  <c r="T43" i="42"/>
  <c r="S37" i="42"/>
  <c r="T37" i="42"/>
  <c r="S122" i="42"/>
  <c r="T122" i="42"/>
  <c r="S24" i="42"/>
  <c r="T24" i="42"/>
  <c r="S35" i="42"/>
  <c r="T35" i="42"/>
  <c r="S126" i="42"/>
  <c r="T126" i="42"/>
  <c r="S158" i="42"/>
  <c r="T158" i="42"/>
  <c r="S152" i="42"/>
  <c r="T152" i="42"/>
  <c r="S136" i="42"/>
  <c r="T136" i="42"/>
  <c r="S120" i="42"/>
  <c r="T120" i="42"/>
  <c r="S104" i="42"/>
  <c r="T104" i="42"/>
  <c r="S149" i="42"/>
  <c r="T149" i="42"/>
  <c r="S133" i="42"/>
  <c r="T133" i="42"/>
  <c r="S101" i="42"/>
  <c r="T101" i="42"/>
  <c r="S72" i="42"/>
  <c r="T72" i="42"/>
  <c r="S40" i="42"/>
  <c r="T40" i="42"/>
  <c r="S124" i="42"/>
  <c r="T124" i="42"/>
  <c r="S96" i="42"/>
  <c r="T96" i="42"/>
  <c r="S125" i="42"/>
  <c r="T125" i="42"/>
  <c r="S92" i="42"/>
  <c r="T92" i="42"/>
  <c r="S140" i="42"/>
  <c r="T140" i="42"/>
  <c r="S137" i="42"/>
  <c r="T137" i="42"/>
  <c r="S88" i="42"/>
  <c r="T88" i="42"/>
  <c r="S15" i="42"/>
  <c r="T15" i="42"/>
  <c r="S80" i="42"/>
  <c r="T80" i="42"/>
  <c r="S48" i="42"/>
  <c r="T48" i="42"/>
  <c r="S141" i="42"/>
  <c r="T141" i="42"/>
  <c r="G114" i="43"/>
  <c r="E114" i="43"/>
  <c r="S63" i="42"/>
  <c r="T63" i="42"/>
  <c r="S87" i="42"/>
  <c r="T87" i="42"/>
  <c r="S61" i="42"/>
  <c r="T61" i="42"/>
  <c r="S55" i="42"/>
  <c r="T55" i="42"/>
  <c r="S128" i="42"/>
  <c r="T128" i="42"/>
  <c r="S156" i="42"/>
  <c r="T156" i="42"/>
  <c r="S85" i="42"/>
  <c r="T85" i="42"/>
  <c r="S79" i="42"/>
  <c r="T79" i="42"/>
  <c r="S53" i="42"/>
  <c r="T53" i="42"/>
  <c r="S47" i="42"/>
  <c r="T47" i="42"/>
  <c r="S64" i="42"/>
  <c r="T64" i="42"/>
  <c r="S108" i="42"/>
  <c r="T108" i="42"/>
  <c r="S160" i="42"/>
  <c r="T160" i="42"/>
  <c r="S105" i="42"/>
  <c r="T105" i="42"/>
  <c r="S20" i="42"/>
  <c r="T20" i="42"/>
  <c r="S157" i="42"/>
  <c r="T157" i="42"/>
  <c r="S93" i="42"/>
  <c r="T93" i="42"/>
  <c r="S77" i="42"/>
  <c r="T77" i="42"/>
  <c r="S71" i="42"/>
  <c r="T71" i="42"/>
  <c r="S45" i="42"/>
  <c r="T45" i="42"/>
  <c r="S39" i="42"/>
  <c r="T39" i="42"/>
  <c r="S153" i="42"/>
  <c r="T153" i="42"/>
  <c r="S144" i="42"/>
  <c r="T144" i="42"/>
  <c r="S121" i="42"/>
  <c r="T121" i="42"/>
  <c r="S112" i="42"/>
  <c r="T112" i="42"/>
  <c r="S56" i="42"/>
  <c r="T56" i="42"/>
  <c r="S109" i="42"/>
  <c r="T109" i="42"/>
  <c r="S16" i="42"/>
  <c r="T16" i="42"/>
  <c r="R84" i="42"/>
  <c r="T84" i="42"/>
  <c r="R76" i="42"/>
  <c r="T76" i="42"/>
  <c r="Q60" i="42"/>
  <c r="T60" i="42"/>
  <c r="S74" i="43"/>
  <c r="R74" i="43"/>
  <c r="S86" i="43"/>
  <c r="T86" i="43" s="1"/>
  <c r="S58" i="43"/>
  <c r="Q58" i="43" s="1"/>
  <c r="T58" i="43"/>
  <c r="S59" i="43"/>
  <c r="Q59" i="43" s="1"/>
  <c r="T59" i="43"/>
  <c r="S28" i="43"/>
  <c r="R28" i="43" s="1"/>
  <c r="S68" i="43"/>
  <c r="R68" i="43"/>
  <c r="S98" i="43"/>
  <c r="T98" i="43"/>
  <c r="S70" i="43"/>
  <c r="Q70" i="43" s="1"/>
  <c r="S54" i="43"/>
  <c r="T54" i="43"/>
  <c r="S92" i="43"/>
  <c r="T92" i="43" s="1"/>
  <c r="S111" i="43"/>
  <c r="R111" i="43" s="1"/>
  <c r="T111" i="43"/>
  <c r="S82" i="43"/>
  <c r="T82" i="43" s="1"/>
  <c r="S52" i="43"/>
  <c r="T52" i="43" s="1"/>
  <c r="S20" i="43"/>
  <c r="R20" i="43" s="1"/>
  <c r="S84" i="43"/>
  <c r="T84" i="43" s="1"/>
  <c r="S44" i="43"/>
  <c r="R44" i="43" s="1"/>
  <c r="S43" i="43"/>
  <c r="T43" i="43" s="1"/>
  <c r="S91" i="43"/>
  <c r="T91" i="43" s="1"/>
  <c r="S94" i="43"/>
  <c r="T94" i="43" s="1"/>
  <c r="S51" i="43"/>
  <c r="T51" i="43" s="1"/>
  <c r="S76" i="43"/>
  <c r="R76" i="43" s="1"/>
  <c r="S50" i="43"/>
  <c r="T50" i="43" s="1"/>
  <c r="R142" i="42"/>
  <c r="S99" i="43"/>
  <c r="Q99" i="43" s="1"/>
  <c r="R60" i="42"/>
  <c r="R23" i="42"/>
  <c r="R30" i="42"/>
  <c r="R95" i="42"/>
  <c r="Q53" i="42"/>
  <c r="Q126" i="42"/>
  <c r="R150" i="42"/>
  <c r="R138" i="42"/>
  <c r="Q65" i="42"/>
  <c r="R50" i="42"/>
  <c r="R28" i="42"/>
  <c r="Q52" i="42"/>
  <c r="Q56" i="42"/>
  <c r="Q153" i="42"/>
  <c r="Q105" i="42"/>
  <c r="Q64" i="42"/>
  <c r="Q85" i="42"/>
  <c r="Q16" i="42"/>
  <c r="Q121" i="42"/>
  <c r="Q45" i="42"/>
  <c r="Q157" i="42"/>
  <c r="Q63" i="42"/>
  <c r="Q100" i="42"/>
  <c r="Q109" i="42"/>
  <c r="Q144" i="42"/>
  <c r="Q71" i="42"/>
  <c r="Q20" i="42"/>
  <c r="Q108" i="42"/>
  <c r="Q79" i="42"/>
  <c r="Q55" i="42"/>
  <c r="R119" i="42"/>
  <c r="R147" i="42"/>
  <c r="Q76" i="42"/>
  <c r="Q62" i="42"/>
  <c r="Q84" i="42"/>
  <c r="Q77" i="42"/>
  <c r="Q61" i="42"/>
  <c r="Q104" i="42"/>
  <c r="Q112" i="42"/>
  <c r="Q39" i="42"/>
  <c r="Q93" i="42"/>
  <c r="Q160" i="42"/>
  <c r="Q47" i="42"/>
  <c r="Q156" i="42"/>
  <c r="Q128" i="42"/>
  <c r="Q87" i="42"/>
  <c r="Q158" i="42"/>
  <c r="Q122" i="42"/>
  <c r="R68" i="42"/>
  <c r="R118" i="42"/>
  <c r="R151" i="42"/>
  <c r="R42" i="42"/>
  <c r="R36" i="43"/>
  <c r="R100" i="42"/>
  <c r="R104" i="42"/>
  <c r="R65" i="42"/>
  <c r="R72" i="42"/>
  <c r="Q72" i="42"/>
  <c r="Q43" i="42"/>
  <c r="Q86" i="42"/>
  <c r="Q57" i="42"/>
  <c r="R21" i="42"/>
  <c r="Q21" i="42"/>
  <c r="R70" i="42"/>
  <c r="Q70" i="42"/>
  <c r="Q80" i="42"/>
  <c r="Q96" i="42"/>
  <c r="R149" i="42"/>
  <c r="Q149" i="42"/>
  <c r="Q136" i="42"/>
  <c r="Q35" i="42"/>
  <c r="Q69" i="42"/>
  <c r="Q132" i="42"/>
  <c r="R98" i="42"/>
  <c r="Q98" i="42"/>
  <c r="R146" i="42"/>
  <c r="Q146" i="42"/>
  <c r="Q118" i="42"/>
  <c r="R159" i="42"/>
  <c r="Q159" i="42"/>
  <c r="Q83" i="42"/>
  <c r="R33" i="42"/>
  <c r="Q33" i="42"/>
  <c r="R106" i="42"/>
  <c r="Q106" i="42"/>
  <c r="R66" i="42"/>
  <c r="Q66" i="42"/>
  <c r="Q131" i="42"/>
  <c r="R94" i="42"/>
  <c r="Q94" i="42"/>
  <c r="R26" i="42"/>
  <c r="Q26" i="42"/>
  <c r="Q142" i="42"/>
  <c r="R32" i="42"/>
  <c r="Q32" i="42"/>
  <c r="R29" i="42"/>
  <c r="Q29" i="42"/>
  <c r="Q151" i="42"/>
  <c r="Q42" i="42"/>
  <c r="Q38" i="42"/>
  <c r="Q30" i="42"/>
  <c r="Q135" i="42"/>
  <c r="Q78" i="42"/>
  <c r="Q139" i="42"/>
  <c r="Q48" i="42"/>
  <c r="Q125" i="42"/>
  <c r="R120" i="42"/>
  <c r="Q120" i="42"/>
  <c r="Q116" i="42"/>
  <c r="R161" i="42"/>
  <c r="Q161" i="42"/>
  <c r="R58" i="42"/>
  <c r="Q58" i="42"/>
  <c r="Q123" i="42"/>
  <c r="R44" i="42"/>
  <c r="Q44" i="42"/>
  <c r="R103" i="42"/>
  <c r="Q103" i="42"/>
  <c r="Q74" i="42"/>
  <c r="Q31" i="42"/>
  <c r="R81" i="42"/>
  <c r="Q81" i="42"/>
  <c r="R102" i="42"/>
  <c r="Q102" i="42"/>
  <c r="R52" i="42"/>
  <c r="Q15" i="42"/>
  <c r="R140" i="42"/>
  <c r="Q140" i="42"/>
  <c r="Q124" i="42"/>
  <c r="R152" i="42"/>
  <c r="Q152" i="42"/>
  <c r="Q24" i="42"/>
  <c r="Q75" i="42"/>
  <c r="Q148" i="42"/>
  <c r="R113" i="42"/>
  <c r="Q113" i="42"/>
  <c r="Q68" i="42"/>
  <c r="R49" i="42"/>
  <c r="Q49" i="42"/>
  <c r="R14" i="42"/>
  <c r="Q14" i="42"/>
  <c r="R154" i="42"/>
  <c r="Q154" i="42"/>
  <c r="Q155" i="42"/>
  <c r="Q117" i="42"/>
  <c r="Q23" i="42"/>
  <c r="Q90" i="42"/>
  <c r="Q18" i="42"/>
  <c r="R36" i="42"/>
  <c r="Q36" i="42"/>
  <c r="Q150" i="42"/>
  <c r="Q138" i="42"/>
  <c r="Q17" i="42"/>
  <c r="Q50" i="42"/>
  <c r="Q28" i="42"/>
  <c r="Q137" i="42"/>
  <c r="R133" i="42"/>
  <c r="Q133" i="42"/>
  <c r="R145" i="42"/>
  <c r="Q145" i="42"/>
  <c r="R73" i="42"/>
  <c r="Q73" i="42"/>
  <c r="Q46" i="42"/>
  <c r="R25" i="42"/>
  <c r="Q25" i="42"/>
  <c r="R82" i="42"/>
  <c r="Q82" i="42"/>
  <c r="R127" i="42"/>
  <c r="Q127" i="42"/>
  <c r="Q34" i="42"/>
  <c r="R111" i="42"/>
  <c r="Q111" i="42"/>
  <c r="Q107" i="42"/>
  <c r="R116" i="42"/>
  <c r="R141" i="42"/>
  <c r="Q141" i="42"/>
  <c r="R88" i="42"/>
  <c r="Q88" i="42"/>
  <c r="R92" i="42"/>
  <c r="Q92" i="42"/>
  <c r="Q40" i="42"/>
  <c r="R101" i="42"/>
  <c r="Q101" i="42"/>
  <c r="Q37" i="42"/>
  <c r="R97" i="42"/>
  <c r="Q97" i="42"/>
  <c r="R129" i="42"/>
  <c r="Q129" i="42"/>
  <c r="Q91" i="42"/>
  <c r="Q54" i="42"/>
  <c r="R115" i="42"/>
  <c r="Q115" i="42"/>
  <c r="Q51" i="42"/>
  <c r="Q67" i="42"/>
  <c r="R41" i="42"/>
  <c r="Q41" i="42"/>
  <c r="R22" i="42"/>
  <c r="Q22" i="42"/>
  <c r="R134" i="42"/>
  <c r="Q134" i="42"/>
  <c r="R130" i="42"/>
  <c r="Q130" i="42"/>
  <c r="Q59" i="42"/>
  <c r="R62" i="42"/>
  <c r="Q95" i="42"/>
  <c r="R89" i="42"/>
  <c r="Q89" i="42"/>
  <c r="R114" i="42"/>
  <c r="Q114" i="42"/>
  <c r="R143" i="42"/>
  <c r="Q143" i="42"/>
  <c r="Q119" i="42"/>
  <c r="R162" i="42"/>
  <c r="Q162" i="42"/>
  <c r="Q147" i="42"/>
  <c r="Q27" i="42"/>
  <c r="S13" i="42"/>
  <c r="T13" i="42"/>
  <c r="Q99" i="42"/>
  <c r="Q110" i="42"/>
  <c r="R48" i="42"/>
  <c r="R75" i="42"/>
  <c r="R57" i="42"/>
  <c r="R110" i="42"/>
  <c r="R135" i="42"/>
  <c r="R148" i="42"/>
  <c r="R99" i="42"/>
  <c r="R38" i="42"/>
  <c r="R139" i="42"/>
  <c r="R27" i="42"/>
  <c r="R91" i="42"/>
  <c r="R78" i="42"/>
  <c r="R17" i="42"/>
  <c r="R54" i="42"/>
  <c r="R107" i="42"/>
  <c r="R34" i="42"/>
  <c r="R46" i="42"/>
  <c r="R117" i="42"/>
  <c r="R67" i="42"/>
  <c r="R131" i="42"/>
  <c r="R69" i="42"/>
  <c r="R18" i="42"/>
  <c r="R83" i="42"/>
  <c r="R59" i="42"/>
  <c r="R86" i="42"/>
  <c r="R24" i="42"/>
  <c r="R31" i="42"/>
  <c r="R74" i="42"/>
  <c r="R90" i="42"/>
  <c r="R40" i="42"/>
  <c r="R51" i="42"/>
  <c r="R123" i="42"/>
  <c r="R37" i="42"/>
  <c r="R155" i="42"/>
  <c r="R136" i="42"/>
  <c r="R125" i="42"/>
  <c r="R137" i="42"/>
  <c r="R43" i="42"/>
  <c r="R132" i="42"/>
  <c r="R35" i="42"/>
  <c r="R158" i="42"/>
  <c r="R126" i="42"/>
  <c r="R122" i="42"/>
  <c r="K114" i="43"/>
  <c r="R80" i="42"/>
  <c r="S19" i="42"/>
  <c r="T19" i="42"/>
  <c r="S13" i="43"/>
  <c r="T13" i="43" s="1"/>
  <c r="R96" i="42"/>
  <c r="R124" i="42"/>
  <c r="R15" i="42"/>
  <c r="R16" i="42"/>
  <c r="R39" i="42"/>
  <c r="R128" i="42"/>
  <c r="R144" i="42"/>
  <c r="R93" i="42"/>
  <c r="R160" i="42"/>
  <c r="R53" i="42"/>
  <c r="R87" i="42"/>
  <c r="R109" i="42"/>
  <c r="R56" i="42"/>
  <c r="R153" i="42"/>
  <c r="R45" i="42"/>
  <c r="R64" i="42"/>
  <c r="R79" i="42"/>
  <c r="R112" i="42"/>
  <c r="R71" i="42"/>
  <c r="R20" i="42"/>
  <c r="R85" i="42"/>
  <c r="R55" i="42"/>
  <c r="R121" i="42"/>
  <c r="R77" i="42"/>
  <c r="R157" i="42"/>
  <c r="R105" i="42"/>
  <c r="R108" i="42"/>
  <c r="R47" i="42"/>
  <c r="R156" i="42"/>
  <c r="R61" i="42"/>
  <c r="R63" i="42"/>
  <c r="E27" i="47"/>
  <c r="E24" i="47"/>
  <c r="E25" i="47"/>
  <c r="Q68" i="43"/>
  <c r="R86" i="43"/>
  <c r="R54" i="43"/>
  <c r="E19" i="47"/>
  <c r="E20" i="47"/>
  <c r="E21" i="47"/>
  <c r="Q98" i="43"/>
  <c r="T74" i="43"/>
  <c r="R58" i="43"/>
  <c r="R98" i="43"/>
  <c r="Q74" i="43"/>
  <c r="Q92" i="43"/>
  <c r="T68" i="43"/>
  <c r="Q54" i="43"/>
  <c r="Q111" i="43"/>
  <c r="R43" i="43"/>
  <c r="T99" i="43"/>
  <c r="R50" i="43"/>
  <c r="Q43" i="43"/>
  <c r="R52" i="43"/>
  <c r="T76" i="43"/>
  <c r="Q76" i="43"/>
  <c r="Q13" i="42"/>
  <c r="R13" i="42"/>
  <c r="Q19" i="42"/>
  <c r="R19" i="42"/>
  <c r="E10" i="47"/>
  <c r="E14" i="47"/>
  <c r="E18" i="47"/>
  <c r="E22" i="47"/>
  <c r="E12" i="47"/>
  <c r="E9" i="47"/>
  <c r="E13" i="47"/>
  <c r="E17" i="47"/>
  <c r="E7" i="47"/>
  <c r="E11" i="47"/>
  <c r="E15" i="47"/>
  <c r="E23" i="47"/>
  <c r="E8" i="47"/>
  <c r="E16" i="47"/>
  <c r="G28" i="2"/>
  <c r="J28" i="2"/>
  <c r="E28" i="2"/>
  <c r="E26" i="47"/>
  <c r="G266" i="2"/>
  <c r="G264" i="2"/>
  <c r="E264" i="2"/>
  <c r="C264" i="2"/>
  <c r="A9" i="1"/>
  <c r="K264" i="2"/>
  <c r="I31" i="2"/>
  <c r="S31" i="2"/>
  <c r="I42" i="2"/>
  <c r="S42" i="2"/>
  <c r="I25" i="2"/>
  <c r="S25" i="2"/>
  <c r="I226" i="2"/>
  <c r="S226" i="2"/>
  <c r="I261" i="2"/>
  <c r="S261" i="2"/>
  <c r="R261" i="2"/>
  <c r="I159" i="2"/>
  <c r="S159" i="2"/>
  <c r="I211" i="2"/>
  <c r="S211" i="2"/>
  <c r="T211" i="2"/>
  <c r="I106" i="2"/>
  <c r="S106" i="2"/>
  <c r="I103" i="2"/>
  <c r="S103" i="2"/>
  <c r="T103" i="2"/>
  <c r="I225" i="2"/>
  <c r="S225" i="2"/>
  <c r="I98" i="2"/>
  <c r="S98" i="2"/>
  <c r="T98" i="2"/>
  <c r="I28" i="2"/>
  <c r="S28" i="2"/>
  <c r="R28" i="2"/>
  <c r="I121" i="2"/>
  <c r="S121" i="2"/>
  <c r="R121" i="2"/>
  <c r="I134" i="2"/>
  <c r="S134" i="2"/>
  <c r="I59" i="2"/>
  <c r="S59" i="2"/>
  <c r="I228" i="2"/>
  <c r="S228" i="2"/>
  <c r="I233" i="2"/>
  <c r="S233" i="2"/>
  <c r="I162" i="2"/>
  <c r="S162" i="2"/>
  <c r="I86" i="2"/>
  <c r="S86" i="2"/>
  <c r="I122" i="2"/>
  <c r="S122" i="2"/>
  <c r="T122" i="2"/>
  <c r="I62" i="2"/>
  <c r="S62" i="2"/>
  <c r="I215" i="2"/>
  <c r="S215" i="2"/>
  <c r="I108" i="2"/>
  <c r="S108" i="2"/>
  <c r="I68" i="2"/>
  <c r="S68" i="2"/>
  <c r="R68" i="2"/>
  <c r="I67" i="2"/>
  <c r="S67" i="2"/>
  <c r="I246" i="2"/>
  <c r="S246" i="2"/>
  <c r="I156" i="2"/>
  <c r="S156" i="2"/>
  <c r="Q156" i="2"/>
  <c r="I165" i="2"/>
  <c r="S165" i="2"/>
  <c r="R165" i="2"/>
  <c r="I153" i="2"/>
  <c r="S153" i="2"/>
  <c r="I239" i="2"/>
  <c r="S239" i="2"/>
  <c r="I37" i="2"/>
  <c r="S37" i="2"/>
  <c r="I250" i="2"/>
  <c r="S250" i="2"/>
  <c r="I258" i="2"/>
  <c r="S258" i="2"/>
  <c r="I241" i="2"/>
  <c r="S241" i="2"/>
  <c r="I80" i="2"/>
  <c r="S80" i="2"/>
  <c r="I247" i="2"/>
  <c r="S247" i="2"/>
  <c r="I48" i="2"/>
  <c r="S48" i="2"/>
  <c r="I166" i="2"/>
  <c r="S166" i="2"/>
  <c r="I232" i="2"/>
  <c r="S232" i="2"/>
  <c r="I243" i="2"/>
  <c r="S243" i="2"/>
  <c r="I101" i="2"/>
  <c r="S101" i="2"/>
  <c r="I96" i="2"/>
  <c r="S96" i="2"/>
  <c r="T96" i="2"/>
  <c r="I47" i="2"/>
  <c r="S47" i="2"/>
  <c r="I230" i="2"/>
  <c r="S230" i="2"/>
  <c r="I184" i="2"/>
  <c r="S184" i="2"/>
  <c r="I102" i="2"/>
  <c r="S102" i="2"/>
  <c r="I201" i="2"/>
  <c r="S201" i="2"/>
  <c r="I152" i="2"/>
  <c r="S152" i="2"/>
  <c r="I195" i="2"/>
  <c r="S195" i="2"/>
  <c r="I203" i="2"/>
  <c r="S203" i="2"/>
  <c r="I176" i="2"/>
  <c r="S176" i="2"/>
  <c r="I223" i="2"/>
  <c r="S223" i="2"/>
  <c r="I217" i="2"/>
  <c r="S217" i="2"/>
  <c r="I74" i="2"/>
  <c r="S74" i="2"/>
  <c r="R74" i="2"/>
  <c r="I83" i="2"/>
  <c r="S83" i="2"/>
  <c r="I57" i="2"/>
  <c r="S57" i="2"/>
  <c r="I244" i="2"/>
  <c r="S244" i="2"/>
  <c r="I212" i="2"/>
  <c r="S212" i="2"/>
  <c r="T212" i="2"/>
  <c r="I235" i="2"/>
  <c r="S235" i="2"/>
  <c r="I252" i="2"/>
  <c r="S252" i="2"/>
  <c r="I45" i="2"/>
  <c r="S45" i="2"/>
  <c r="I119" i="2"/>
  <c r="S119" i="2"/>
  <c r="I35" i="2"/>
  <c r="S35" i="2"/>
  <c r="I221" i="2"/>
  <c r="S221" i="2"/>
  <c r="I164" i="2"/>
  <c r="S164" i="2"/>
  <c r="I112" i="2"/>
  <c r="S112" i="2"/>
  <c r="I43" i="2"/>
  <c r="S43" i="2"/>
  <c r="I219" i="2"/>
  <c r="S219" i="2"/>
  <c r="I139" i="2"/>
  <c r="S139" i="2"/>
  <c r="I240" i="2"/>
  <c r="S240" i="2"/>
  <c r="I157" i="2"/>
  <c r="S157" i="2"/>
  <c r="I189" i="2"/>
  <c r="S189" i="2"/>
  <c r="I23" i="2"/>
  <c r="S23" i="2"/>
  <c r="I130" i="2"/>
  <c r="S130" i="2"/>
  <c r="I180" i="2"/>
  <c r="S180" i="2"/>
  <c r="I234" i="2"/>
  <c r="S234" i="2"/>
  <c r="Q234" i="2"/>
  <c r="I231" i="2"/>
  <c r="S231" i="2"/>
  <c r="I95" i="2"/>
  <c r="S95" i="2"/>
  <c r="I61" i="2"/>
  <c r="S61" i="2"/>
  <c r="I115" i="2"/>
  <c r="S115" i="2"/>
  <c r="Q115" i="2"/>
  <c r="I92" i="2"/>
  <c r="S92" i="2"/>
  <c r="I15" i="2"/>
  <c r="S15" i="2"/>
  <c r="I140" i="2"/>
  <c r="S140" i="2"/>
  <c r="I29" i="2"/>
  <c r="S29" i="2"/>
  <c r="I171" i="2"/>
  <c r="S171" i="2"/>
  <c r="I175" i="2"/>
  <c r="S175" i="2"/>
  <c r="Q175" i="2"/>
  <c r="I120" i="2"/>
  <c r="S120" i="2"/>
  <c r="I194" i="2"/>
  <c r="S194" i="2"/>
  <c r="T194" i="2"/>
  <c r="I56" i="2"/>
  <c r="S56" i="2"/>
  <c r="I49" i="2"/>
  <c r="S49" i="2"/>
  <c r="I131" i="2"/>
  <c r="S131" i="2"/>
  <c r="I53" i="2"/>
  <c r="S53" i="2"/>
  <c r="I27" i="2"/>
  <c r="S27" i="2"/>
  <c r="I117" i="2"/>
  <c r="S117" i="2"/>
  <c r="R117" i="2"/>
  <c r="I70" i="2"/>
  <c r="S70" i="2"/>
  <c r="I169" i="2"/>
  <c r="S169" i="2"/>
  <c r="Q169" i="2"/>
  <c r="I105" i="2"/>
  <c r="S105" i="2"/>
  <c r="I107" i="2"/>
  <c r="S107" i="2"/>
  <c r="T107" i="2"/>
  <c r="I161" i="2"/>
  <c r="S161" i="2"/>
  <c r="I141" i="2"/>
  <c r="S141" i="2"/>
  <c r="I248" i="2"/>
  <c r="S248" i="2"/>
  <c r="I191" i="2"/>
  <c r="S191" i="2"/>
  <c r="R191" i="2"/>
  <c r="I32" i="2"/>
  <c r="S32" i="2"/>
  <c r="I93" i="2"/>
  <c r="S93" i="2"/>
  <c r="Q93" i="2"/>
  <c r="I150" i="2"/>
  <c r="S150" i="2"/>
  <c r="I66" i="2"/>
  <c r="S66" i="2"/>
  <c r="I163" i="2"/>
  <c r="S163" i="2"/>
  <c r="I192" i="2"/>
  <c r="S192" i="2"/>
  <c r="I210" i="2"/>
  <c r="S210" i="2"/>
  <c r="I188" i="2"/>
  <c r="S188" i="2"/>
  <c r="R188" i="2"/>
  <c r="I65" i="2"/>
  <c r="S65" i="2"/>
  <c r="I151" i="2"/>
  <c r="S151" i="2"/>
  <c r="I167" i="2"/>
  <c r="S167" i="2"/>
  <c r="I199" i="2"/>
  <c r="S199" i="2"/>
  <c r="I97" i="2"/>
  <c r="S97" i="2"/>
  <c r="I73" i="2"/>
  <c r="S73" i="2"/>
  <c r="T73" i="2"/>
  <c r="I125" i="2"/>
  <c r="S125" i="2"/>
  <c r="T125" i="2"/>
  <c r="I60" i="2"/>
  <c r="S60" i="2"/>
  <c r="Q60" i="2"/>
  <c r="I52" i="2"/>
  <c r="S52" i="2"/>
  <c r="I44" i="2"/>
  <c r="S44" i="2"/>
  <c r="I174" i="2"/>
  <c r="S174" i="2"/>
  <c r="I205" i="2"/>
  <c r="S205" i="2"/>
  <c r="T205" i="2"/>
  <c r="I85" i="2"/>
  <c r="S85" i="2"/>
  <c r="I116" i="2"/>
  <c r="S116" i="2"/>
  <c r="T116" i="2"/>
  <c r="I75" i="2"/>
  <c r="S75" i="2"/>
  <c r="I81" i="2"/>
  <c r="S81" i="2"/>
  <c r="I257" i="2"/>
  <c r="S257" i="2"/>
  <c r="I34" i="2"/>
  <c r="S34" i="2"/>
  <c r="I79" i="2"/>
  <c r="S79" i="2"/>
  <c r="R79" i="2"/>
  <c r="I227" i="2"/>
  <c r="S227" i="2"/>
  <c r="I110" i="2"/>
  <c r="S110" i="2"/>
  <c r="I94" i="2"/>
  <c r="S94" i="2"/>
  <c r="Q94" i="2"/>
  <c r="I133" i="2"/>
  <c r="S133" i="2"/>
  <c r="I177" i="2"/>
  <c r="S177" i="2"/>
  <c r="Q177" i="2"/>
  <c r="I50" i="2"/>
  <c r="S50" i="2"/>
  <c r="I256" i="2"/>
  <c r="S256" i="2"/>
  <c r="I14" i="2"/>
  <c r="S14" i="2"/>
  <c r="I251" i="2"/>
  <c r="S251" i="2"/>
  <c r="I118" i="2"/>
  <c r="S118" i="2"/>
  <c r="I154" i="2"/>
  <c r="S154" i="2"/>
  <c r="I21" i="2"/>
  <c r="S21" i="2"/>
  <c r="I124" i="2"/>
  <c r="S124" i="2"/>
  <c r="I22" i="2"/>
  <c r="S22" i="2"/>
  <c r="Q22" i="2"/>
  <c r="I100" i="2"/>
  <c r="S100" i="2"/>
  <c r="R100" i="2"/>
  <c r="I245" i="2"/>
  <c r="S245" i="2"/>
  <c r="I147" i="2"/>
  <c r="S147" i="2"/>
  <c r="T147" i="2"/>
  <c r="I129" i="2"/>
  <c r="S129" i="2"/>
  <c r="I39" i="2"/>
  <c r="S39" i="2"/>
  <c r="T39" i="2"/>
  <c r="I30" i="2"/>
  <c r="S30" i="2"/>
  <c r="R30" i="2"/>
  <c r="I216" i="2"/>
  <c r="S216" i="2"/>
  <c r="I33" i="2"/>
  <c r="S33" i="2"/>
  <c r="I173" i="2"/>
  <c r="S173" i="2"/>
  <c r="I144" i="2"/>
  <c r="S144" i="2"/>
  <c r="I51" i="2"/>
  <c r="S51" i="2"/>
  <c r="I229" i="2"/>
  <c r="S229" i="2"/>
  <c r="I128" i="2"/>
  <c r="S128" i="2"/>
  <c r="I213" i="2"/>
  <c r="S213" i="2"/>
  <c r="T213" i="2"/>
  <c r="I207" i="2"/>
  <c r="S207" i="2"/>
  <c r="I181" i="2"/>
  <c r="S181" i="2"/>
  <c r="I88" i="2"/>
  <c r="S88" i="2"/>
  <c r="I87" i="2"/>
  <c r="S87" i="2"/>
  <c r="I20" i="2"/>
  <c r="S20" i="2"/>
  <c r="I19" i="2"/>
  <c r="S19" i="2"/>
  <c r="I69" i="2"/>
  <c r="S69" i="2"/>
  <c r="I38" i="2"/>
  <c r="S38" i="2"/>
  <c r="I145" i="2"/>
  <c r="S145" i="2"/>
  <c r="I71" i="2"/>
  <c r="S71" i="2"/>
  <c r="T71" i="2"/>
  <c r="I206" i="2"/>
  <c r="S206" i="2"/>
  <c r="Q206" i="2"/>
  <c r="I76" i="2"/>
  <c r="S76" i="2"/>
  <c r="I187" i="2"/>
  <c r="S187" i="2"/>
  <c r="I136" i="2"/>
  <c r="S136" i="2"/>
  <c r="I193" i="2"/>
  <c r="S193" i="2"/>
  <c r="I78" i="2"/>
  <c r="S78" i="2"/>
  <c r="I41" i="2"/>
  <c r="S41" i="2"/>
  <c r="I236" i="2"/>
  <c r="S236" i="2"/>
  <c r="I142" i="2"/>
  <c r="S142" i="2"/>
  <c r="I24" i="2"/>
  <c r="S24" i="2"/>
  <c r="Q24" i="2"/>
  <c r="I224" i="2"/>
  <c r="S224" i="2"/>
  <c r="I204" i="2"/>
  <c r="S204" i="2"/>
  <c r="I91" i="2"/>
  <c r="S91" i="2"/>
  <c r="I143" i="2"/>
  <c r="S143" i="2"/>
  <c r="I18" i="2"/>
  <c r="S18" i="2"/>
  <c r="I254" i="2"/>
  <c r="S254" i="2"/>
  <c r="I64" i="2"/>
  <c r="S64" i="2"/>
  <c r="I82" i="2"/>
  <c r="S82" i="2"/>
  <c r="Q82" i="2"/>
  <c r="I16" i="2"/>
  <c r="S16" i="2"/>
  <c r="I259" i="2"/>
  <c r="S259" i="2"/>
  <c r="I54" i="2"/>
  <c r="S54" i="2"/>
  <c r="I200" i="2"/>
  <c r="S200" i="2"/>
  <c r="I58" i="2"/>
  <c r="S58" i="2"/>
  <c r="I208" i="2"/>
  <c r="S208" i="2"/>
  <c r="I104" i="2"/>
  <c r="S104" i="2"/>
  <c r="I89" i="2"/>
  <c r="S89" i="2"/>
  <c r="Q89" i="2"/>
  <c r="I63" i="2"/>
  <c r="S63" i="2"/>
  <c r="I220" i="2"/>
  <c r="S220" i="2"/>
  <c r="I197" i="2"/>
  <c r="S197" i="2"/>
  <c r="I160" i="2"/>
  <c r="S160" i="2"/>
  <c r="I84" i="2"/>
  <c r="S84" i="2"/>
  <c r="I90" i="2"/>
  <c r="S90" i="2"/>
  <c r="I185" i="2"/>
  <c r="S185" i="2"/>
  <c r="I202" i="2"/>
  <c r="S202" i="2"/>
  <c r="I198" i="2"/>
  <c r="S198" i="2"/>
  <c r="I209" i="2"/>
  <c r="S209" i="2"/>
  <c r="I77" i="2"/>
  <c r="S77" i="2"/>
  <c r="I196" i="2"/>
  <c r="S196" i="2"/>
  <c r="I137" i="2"/>
  <c r="S137" i="2"/>
  <c r="I55" i="2"/>
  <c r="S55" i="2"/>
  <c r="I179" i="2"/>
  <c r="S179" i="2"/>
  <c r="I222" i="2"/>
  <c r="S222" i="2"/>
  <c r="I158" i="2"/>
  <c r="S158" i="2"/>
  <c r="I262" i="2"/>
  <c r="S262" i="2"/>
  <c r="I190" i="2"/>
  <c r="S190" i="2"/>
  <c r="R190" i="2"/>
  <c r="I186" i="2"/>
  <c r="S186" i="2"/>
  <c r="I172" i="2"/>
  <c r="S172" i="2"/>
  <c r="I260" i="2"/>
  <c r="S260" i="2"/>
  <c r="I148" i="2"/>
  <c r="S148" i="2"/>
  <c r="I114" i="2"/>
  <c r="S114" i="2"/>
  <c r="I123" i="2"/>
  <c r="S123" i="2"/>
  <c r="I127" i="2"/>
  <c r="S127" i="2"/>
  <c r="I26" i="2"/>
  <c r="S26" i="2"/>
  <c r="I178" i="2"/>
  <c r="S178" i="2"/>
  <c r="Q178" i="2"/>
  <c r="I218" i="2"/>
  <c r="S218" i="2"/>
  <c r="I255" i="2"/>
  <c r="S255" i="2"/>
  <c r="I249" i="2"/>
  <c r="S249" i="2"/>
  <c r="I253" i="2"/>
  <c r="S253" i="2"/>
  <c r="R253" i="2"/>
  <c r="I126" i="2"/>
  <c r="S126" i="2"/>
  <c r="I46" i="2"/>
  <c r="S46" i="2"/>
  <c r="I237" i="2"/>
  <c r="S237" i="2"/>
  <c r="Q237" i="2"/>
  <c r="I132" i="2"/>
  <c r="S132" i="2"/>
  <c r="I214" i="2"/>
  <c r="S214" i="2"/>
  <c r="I72" i="2"/>
  <c r="S72" i="2"/>
  <c r="I109" i="2"/>
  <c r="S109" i="2"/>
  <c r="I13" i="2"/>
  <c r="S13" i="2"/>
  <c r="R13" i="2"/>
  <c r="I135" i="2"/>
  <c r="S135" i="2"/>
  <c r="I238" i="2"/>
  <c r="S238" i="2"/>
  <c r="I113" i="2"/>
  <c r="S113" i="2"/>
  <c r="I183" i="2"/>
  <c r="S183" i="2"/>
  <c r="T183" i="2"/>
  <c r="I242" i="2"/>
  <c r="S242" i="2"/>
  <c r="I111" i="2"/>
  <c r="S111" i="2"/>
  <c r="Q111" i="2"/>
  <c r="I40" i="2"/>
  <c r="S40" i="2"/>
  <c r="I36" i="2"/>
  <c r="S36" i="2"/>
  <c r="I182" i="2"/>
  <c r="S182" i="2"/>
  <c r="I155" i="2"/>
  <c r="S155" i="2"/>
  <c r="I99" i="2"/>
  <c r="S99" i="2"/>
  <c r="I17" i="2"/>
  <c r="S17" i="2"/>
  <c r="T17" i="2"/>
  <c r="I149" i="2"/>
  <c r="S149" i="2"/>
  <c r="I146" i="2"/>
  <c r="S146" i="2"/>
  <c r="T146" i="2"/>
  <c r="I138" i="2"/>
  <c r="S138" i="2"/>
  <c r="I170" i="2"/>
  <c r="S170" i="2"/>
  <c r="I168" i="2"/>
  <c r="S168" i="2"/>
  <c r="Q124" i="2"/>
  <c r="T124" i="2"/>
  <c r="T50" i="2"/>
  <c r="Q50" i="2"/>
  <c r="T33" i="2"/>
  <c r="Q33" i="2"/>
  <c r="Q56" i="2"/>
  <c r="R56" i="2"/>
  <c r="T175" i="2"/>
  <c r="Q194" i="2"/>
  <c r="R234" i="2"/>
  <c r="T30" i="2"/>
  <c r="R156" i="2"/>
  <c r="R205" i="2"/>
  <c r="T115" i="2"/>
  <c r="R98" i="2"/>
  <c r="Q211" i="2"/>
  <c r="Q138" i="2"/>
  <c r="R138" i="2"/>
  <c r="T138" i="2"/>
  <c r="T168" i="2"/>
  <c r="R168" i="2"/>
  <c r="Q168" i="2"/>
  <c r="T182" i="2"/>
  <c r="R182" i="2"/>
  <c r="Q182" i="2"/>
  <c r="T149" i="2"/>
  <c r="R149" i="2"/>
  <c r="Q149" i="2"/>
  <c r="T242" i="2"/>
  <c r="R242" i="2"/>
  <c r="Q242" i="2"/>
  <c r="R40" i="2"/>
  <c r="Q40" i="2"/>
  <c r="T40" i="2"/>
  <c r="T109" i="2"/>
  <c r="R109" i="2"/>
  <c r="Q109" i="2"/>
  <c r="R135" i="2"/>
  <c r="T135" i="2"/>
  <c r="Q135" i="2"/>
  <c r="Q99" i="2"/>
  <c r="R99" i="2"/>
  <c r="T99" i="2"/>
  <c r="R113" i="2"/>
  <c r="Q113" i="2"/>
  <c r="T113" i="2"/>
  <c r="T72" i="2"/>
  <c r="R72" i="2"/>
  <c r="Q72" i="2"/>
  <c r="T218" i="2"/>
  <c r="R218" i="2"/>
  <c r="Q218" i="2"/>
  <c r="R222" i="2"/>
  <c r="Q222" i="2"/>
  <c r="T222" i="2"/>
  <c r="Q104" i="2"/>
  <c r="T104" i="2"/>
  <c r="R104" i="2"/>
  <c r="T136" i="2"/>
  <c r="Q136" i="2"/>
  <c r="R19" i="2"/>
  <c r="T19" i="2"/>
  <c r="Q88" i="2"/>
  <c r="R88" i="2"/>
  <c r="Q144" i="2"/>
  <c r="R144" i="2"/>
  <c r="T144" i="2"/>
  <c r="R118" i="2"/>
  <c r="T118" i="2"/>
  <c r="Q118" i="2"/>
  <c r="Q110" i="2"/>
  <c r="R110" i="2"/>
  <c r="T110" i="2"/>
  <c r="Q167" i="2"/>
  <c r="R167" i="2"/>
  <c r="Q210" i="2"/>
  <c r="T210" i="2"/>
  <c r="Q150" i="2"/>
  <c r="T150" i="2"/>
  <c r="R150" i="2"/>
  <c r="R248" i="2"/>
  <c r="T248" i="2"/>
  <c r="T105" i="2"/>
  <c r="Q105" i="2"/>
  <c r="R105" i="2"/>
  <c r="Q27" i="2"/>
  <c r="R27" i="2"/>
  <c r="T27" i="2"/>
  <c r="R29" i="2"/>
  <c r="Q29" i="2"/>
  <c r="T29" i="2"/>
  <c r="T61" i="2"/>
  <c r="R61" i="2"/>
  <c r="Q189" i="2"/>
  <c r="R189" i="2"/>
  <c r="T189" i="2"/>
  <c r="Q219" i="2"/>
  <c r="T219" i="2"/>
  <c r="R119" i="2"/>
  <c r="T119" i="2"/>
  <c r="Q119" i="2"/>
  <c r="R244" i="2"/>
  <c r="Q244" i="2"/>
  <c r="T244" i="2"/>
  <c r="R210" i="2"/>
  <c r="Q152" i="2"/>
  <c r="T152" i="2"/>
  <c r="T88" i="2"/>
  <c r="Q61" i="2"/>
  <c r="R166" i="2"/>
  <c r="T166" i="2"/>
  <c r="Q166" i="2"/>
  <c r="R132" i="2"/>
  <c r="Q132" i="2"/>
  <c r="Q55" i="2"/>
  <c r="R55" i="2"/>
  <c r="T55" i="2"/>
  <c r="R63" i="2"/>
  <c r="T63" i="2"/>
  <c r="T238" i="2"/>
  <c r="R238" i="2"/>
  <c r="Q238" i="2"/>
  <c r="R129" i="2"/>
  <c r="T129" i="2"/>
  <c r="Q129" i="2"/>
  <c r="Q251" i="2"/>
  <c r="R251" i="2"/>
  <c r="T251" i="2"/>
  <c r="R174" i="2"/>
  <c r="T174" i="2"/>
  <c r="T151" i="2"/>
  <c r="Q151" i="2"/>
  <c r="R151" i="2"/>
  <c r="T192" i="2"/>
  <c r="R192" i="2"/>
  <c r="Q192" i="2"/>
  <c r="R140" i="2"/>
  <c r="T140" i="2"/>
  <c r="Q140" i="2"/>
  <c r="R231" i="2"/>
  <c r="Q231" i="2"/>
  <c r="T231" i="2"/>
  <c r="R180" i="2"/>
  <c r="Q180" i="2"/>
  <c r="T180" i="2"/>
  <c r="T23" i="2"/>
  <c r="R23" i="2"/>
  <c r="Q23" i="2"/>
  <c r="T157" i="2"/>
  <c r="R157" i="2"/>
  <c r="Q157" i="2"/>
  <c r="T43" i="2"/>
  <c r="R43" i="2"/>
  <c r="Q43" i="2"/>
  <c r="R164" i="2"/>
  <c r="Q164" i="2"/>
  <c r="T164" i="2"/>
  <c r="Q45" i="2"/>
  <c r="R45" i="2"/>
  <c r="T45" i="2"/>
  <c r="Q217" i="2"/>
  <c r="T217" i="2"/>
  <c r="R217" i="2"/>
  <c r="R136" i="2"/>
  <c r="Q174" i="2"/>
  <c r="Q19" i="2"/>
  <c r="R46" i="2"/>
  <c r="T46" i="2"/>
  <c r="Q46" i="2"/>
  <c r="R262" i="2"/>
  <c r="T262" i="2"/>
  <c r="Q262" i="2"/>
  <c r="T209" i="2"/>
  <c r="R209" i="2"/>
  <c r="Q209" i="2"/>
  <c r="Q84" i="2"/>
  <c r="R84" i="2"/>
  <c r="T58" i="2"/>
  <c r="R58" i="2"/>
  <c r="Q58" i="2"/>
  <c r="R17" i="2"/>
  <c r="Q17" i="2"/>
  <c r="R36" i="2"/>
  <c r="T36" i="2"/>
  <c r="Q36" i="2"/>
  <c r="Q183" i="2"/>
  <c r="R183" i="2"/>
  <c r="T253" i="2"/>
  <c r="Q253" i="2"/>
  <c r="T123" i="2"/>
  <c r="Q123" i="2"/>
  <c r="R123" i="2"/>
  <c r="T90" i="2"/>
  <c r="Q90" i="2"/>
  <c r="T16" i="2"/>
  <c r="R16" i="2"/>
  <c r="Q16" i="2"/>
  <c r="Q41" i="2"/>
  <c r="T41" i="2"/>
  <c r="R145" i="2"/>
  <c r="Q145" i="2"/>
  <c r="T145" i="2"/>
  <c r="R229" i="2"/>
  <c r="T229" i="2"/>
  <c r="Q229" i="2"/>
  <c r="T85" i="2"/>
  <c r="Q85" i="2"/>
  <c r="Q125" i="2"/>
  <c r="R125" i="2"/>
  <c r="Q141" i="2"/>
  <c r="T141" i="2"/>
  <c r="R141" i="2"/>
  <c r="Q53" i="2"/>
  <c r="T53" i="2"/>
  <c r="R53" i="2"/>
  <c r="Q214" i="2"/>
  <c r="T214" i="2"/>
  <c r="R214" i="2"/>
  <c r="R237" i="2"/>
  <c r="T237" i="2"/>
  <c r="T255" i="2"/>
  <c r="R255" i="2"/>
  <c r="T178" i="2"/>
  <c r="R178" i="2"/>
  <c r="T172" i="2"/>
  <c r="R172" i="2"/>
  <c r="Q172" i="2"/>
  <c r="T190" i="2"/>
  <c r="Q190" i="2"/>
  <c r="T158" i="2"/>
  <c r="Q158" i="2"/>
  <c r="R179" i="2"/>
  <c r="Q179" i="2"/>
  <c r="T137" i="2"/>
  <c r="R137" i="2"/>
  <c r="Q137" i="2"/>
  <c r="Q77" i="2"/>
  <c r="T77" i="2"/>
  <c r="R77" i="2"/>
  <c r="Q160" i="2"/>
  <c r="T160" i="2"/>
  <c r="R220" i="2"/>
  <c r="Q220" i="2"/>
  <c r="T220" i="2"/>
  <c r="R89" i="2"/>
  <c r="T89" i="2"/>
  <c r="T208" i="2"/>
  <c r="R208" i="2"/>
  <c r="Q208" i="2"/>
  <c r="T224" i="2"/>
  <c r="Q224" i="2"/>
  <c r="R224" i="2"/>
  <c r="R142" i="2"/>
  <c r="Q142" i="2"/>
  <c r="T142" i="2"/>
  <c r="Q78" i="2"/>
  <c r="R78" i="2"/>
  <c r="T78" i="2"/>
  <c r="T76" i="2"/>
  <c r="Q76" i="2"/>
  <c r="R76" i="2"/>
  <c r="Q38" i="2"/>
  <c r="R38" i="2"/>
  <c r="R20" i="2"/>
  <c r="T20" i="2"/>
  <c r="Q20" i="2"/>
  <c r="T207" i="2"/>
  <c r="Q207" i="2"/>
  <c r="R207" i="2"/>
  <c r="R51" i="2"/>
  <c r="T51" i="2"/>
  <c r="Q51" i="2"/>
  <c r="Q173" i="2"/>
  <c r="R173" i="2"/>
  <c r="T173" i="2"/>
  <c r="R216" i="2"/>
  <c r="Q216" i="2"/>
  <c r="T216" i="2"/>
  <c r="Q21" i="2"/>
  <c r="T21" i="2"/>
  <c r="R21" i="2"/>
  <c r="Q14" i="2"/>
  <c r="T14" i="2"/>
  <c r="R14" i="2"/>
  <c r="T94" i="2"/>
  <c r="R94" i="2"/>
  <c r="Q227" i="2"/>
  <c r="R227" i="2"/>
  <c r="T227" i="2"/>
  <c r="Q34" i="2"/>
  <c r="R34" i="2"/>
  <c r="T34" i="2"/>
  <c r="Q81" i="2"/>
  <c r="T81" i="2"/>
  <c r="R81" i="2"/>
  <c r="Q13" i="2"/>
  <c r="Q97" i="2"/>
  <c r="T97" i="2"/>
  <c r="R97" i="2"/>
  <c r="Q65" i="2"/>
  <c r="R65" i="2"/>
  <c r="T65" i="2"/>
  <c r="Q163" i="2"/>
  <c r="T163" i="2"/>
  <c r="R163" i="2"/>
  <c r="R32" i="2"/>
  <c r="Q32" i="2"/>
  <c r="Q161" i="2"/>
  <c r="R161" i="2"/>
  <c r="T161" i="2"/>
  <c r="T70" i="2"/>
  <c r="R70" i="2"/>
  <c r="Q70" i="2"/>
  <c r="Q131" i="2"/>
  <c r="R131" i="2"/>
  <c r="T131" i="2"/>
  <c r="Q120" i="2"/>
  <c r="T120" i="2"/>
  <c r="R41" i="2"/>
  <c r="Q15" i="2"/>
  <c r="T15" i="2"/>
  <c r="R15" i="2"/>
  <c r="R120" i="2"/>
  <c r="T240" i="2"/>
  <c r="Q240" i="2"/>
  <c r="R240" i="2"/>
  <c r="R112" i="2"/>
  <c r="Q112" i="2"/>
  <c r="T112" i="2"/>
  <c r="T221" i="2"/>
  <c r="R221" i="2"/>
  <c r="Q221" i="2"/>
  <c r="R252" i="2"/>
  <c r="T252" i="2"/>
  <c r="Q252" i="2"/>
  <c r="T57" i="2"/>
  <c r="Q57" i="2"/>
  <c r="R57" i="2"/>
  <c r="Q223" i="2"/>
  <c r="T223" i="2"/>
  <c r="R223" i="2"/>
  <c r="Q195" i="2"/>
  <c r="T195" i="2"/>
  <c r="R195" i="2"/>
  <c r="Q102" i="2"/>
  <c r="R102" i="2"/>
  <c r="T102" i="2"/>
  <c r="R160" i="2"/>
  <c r="T38" i="2"/>
  <c r="T243" i="2"/>
  <c r="R243" i="2"/>
  <c r="Q243" i="2"/>
  <c r="R90" i="2"/>
  <c r="T80" i="2"/>
  <c r="R80" i="2"/>
  <c r="Q80" i="2"/>
  <c r="R85" i="2"/>
  <c r="R249" i="2"/>
  <c r="T249" i="2"/>
  <c r="Q249" i="2"/>
  <c r="R186" i="2"/>
  <c r="Q186" i="2"/>
  <c r="T186" i="2"/>
  <c r="Q196" i="2"/>
  <c r="R196" i="2"/>
  <c r="T196" i="2"/>
  <c r="Q197" i="2"/>
  <c r="T197" i="2"/>
  <c r="R197" i="2"/>
  <c r="R236" i="2"/>
  <c r="Q236" i="2"/>
  <c r="T236" i="2"/>
  <c r="R71" i="2"/>
  <c r="Q71" i="2"/>
  <c r="R128" i="2"/>
  <c r="Q128" i="2"/>
  <c r="T128" i="2"/>
  <c r="Q170" i="2"/>
  <c r="T170" i="2"/>
  <c r="R170" i="2"/>
  <c r="R146" i="2"/>
  <c r="Q146" i="2"/>
  <c r="T155" i="2"/>
  <c r="Q155" i="2"/>
  <c r="R111" i="2"/>
  <c r="T111" i="2"/>
  <c r="E266" i="2"/>
  <c r="K266" i="2"/>
  <c r="K268" i="2"/>
  <c r="Q26" i="2"/>
  <c r="T26" i="2"/>
  <c r="R26" i="2"/>
  <c r="Q148" i="2"/>
  <c r="T148" i="2"/>
  <c r="R148" i="2"/>
  <c r="Q198" i="2"/>
  <c r="R198" i="2"/>
  <c r="Q54" i="2"/>
  <c r="R54" i="2"/>
  <c r="T54" i="2"/>
  <c r="Q64" i="2"/>
  <c r="T64" i="2"/>
  <c r="R64" i="2"/>
  <c r="R18" i="2"/>
  <c r="Q18" i="2"/>
  <c r="T18" i="2"/>
  <c r="T187" i="2"/>
  <c r="R187" i="2"/>
  <c r="Q187" i="2"/>
  <c r="T181" i="2"/>
  <c r="Q181" i="2"/>
  <c r="R181" i="2"/>
  <c r="R245" i="2"/>
  <c r="T245" i="2"/>
  <c r="Q245" i="2"/>
  <c r="R22" i="2"/>
  <c r="T22" i="2"/>
  <c r="T133" i="2"/>
  <c r="Q133" i="2"/>
  <c r="R133" i="2"/>
  <c r="Q52" i="2"/>
  <c r="T52" i="2"/>
  <c r="R52" i="2"/>
  <c r="R155" i="2"/>
  <c r="R93" i="2"/>
  <c r="T93" i="2"/>
  <c r="T169" i="2"/>
  <c r="R169" i="2"/>
  <c r="T13" i="2"/>
  <c r="R126" i="2"/>
  <c r="Q126" i="2"/>
  <c r="T126" i="2"/>
  <c r="T127" i="2"/>
  <c r="R127" i="2"/>
  <c r="Q127" i="2"/>
  <c r="Q114" i="2"/>
  <c r="R114" i="2"/>
  <c r="T114" i="2"/>
  <c r="R260" i="2"/>
  <c r="Q260" i="2"/>
  <c r="T260" i="2"/>
  <c r="T202" i="2"/>
  <c r="R202" i="2"/>
  <c r="Q202" i="2"/>
  <c r="Q185" i="2"/>
  <c r="T185" i="2"/>
  <c r="R185" i="2"/>
  <c r="T200" i="2"/>
  <c r="Q200" i="2"/>
  <c r="R200" i="2"/>
  <c r="Q259" i="2"/>
  <c r="T259" i="2"/>
  <c r="R259" i="2"/>
  <c r="R82" i="2"/>
  <c r="T82" i="2"/>
  <c r="Q254" i="2"/>
  <c r="T254" i="2"/>
  <c r="R254" i="2"/>
  <c r="T143" i="2"/>
  <c r="Q143" i="2"/>
  <c r="R143" i="2"/>
  <c r="R193" i="2"/>
  <c r="T193" i="2"/>
  <c r="Q193" i="2"/>
  <c r="R206" i="2"/>
  <c r="T206" i="2"/>
  <c r="Q69" i="2"/>
  <c r="R69" i="2"/>
  <c r="T69" i="2"/>
  <c r="T87" i="2"/>
  <c r="R87" i="2"/>
  <c r="Q87" i="2"/>
  <c r="R213" i="2"/>
  <c r="Q213" i="2"/>
  <c r="Q39" i="2"/>
  <c r="R39" i="2"/>
  <c r="Q154" i="2"/>
  <c r="R154" i="2"/>
  <c r="T154" i="2"/>
  <c r="R256" i="2"/>
  <c r="Q256" i="2"/>
  <c r="T256" i="2"/>
  <c r="R177" i="2"/>
  <c r="T177" i="2"/>
  <c r="T179" i="2"/>
  <c r="R199" i="2"/>
  <c r="T199" i="2"/>
  <c r="Q199" i="2"/>
  <c r="T188" i="2"/>
  <c r="Q188" i="2"/>
  <c r="R66" i="2"/>
  <c r="T66" i="2"/>
  <c r="Q66" i="2"/>
  <c r="T191" i="2"/>
  <c r="Q191" i="2"/>
  <c r="Q107" i="2"/>
  <c r="R107" i="2"/>
  <c r="Q117" i="2"/>
  <c r="T117" i="2"/>
  <c r="R49" i="2"/>
  <c r="Q49" i="2"/>
  <c r="T49" i="2"/>
  <c r="R171" i="2"/>
  <c r="T171" i="2"/>
  <c r="Q92" i="2"/>
  <c r="T92" i="2"/>
  <c r="R92" i="2"/>
  <c r="Q63" i="2"/>
  <c r="T139" i="2"/>
  <c r="R139" i="2"/>
  <c r="Q139" i="2"/>
  <c r="T167" i="2"/>
  <c r="T35" i="2"/>
  <c r="R35" i="2"/>
  <c r="Q35" i="2"/>
  <c r="R235" i="2"/>
  <c r="T235" i="2"/>
  <c r="Q235" i="2"/>
  <c r="T132" i="2"/>
  <c r="T83" i="2"/>
  <c r="R83" i="2"/>
  <c r="Q83" i="2"/>
  <c r="T84" i="2"/>
  <c r="Q255" i="2"/>
  <c r="R176" i="2"/>
  <c r="Q176" i="2"/>
  <c r="T176" i="2"/>
  <c r="Q171" i="2"/>
  <c r="T198" i="2"/>
  <c r="R219" i="2"/>
  <c r="R201" i="2"/>
  <c r="T201" i="2"/>
  <c r="Q201" i="2"/>
  <c r="T32" i="2"/>
  <c r="Q248" i="2"/>
  <c r="R152" i="2"/>
  <c r="R158" i="2"/>
  <c r="R33" i="2"/>
  <c r="R194" i="2"/>
  <c r="T234" i="2"/>
  <c r="Q100" i="2"/>
  <c r="R24" i="2"/>
  <c r="Q205" i="2"/>
  <c r="R124" i="2"/>
  <c r="Q30" i="2"/>
  <c r="T48" i="2"/>
  <c r="R48" i="2"/>
  <c r="Q48" i="2"/>
  <c r="T241" i="2"/>
  <c r="Q241" i="2"/>
  <c r="R241" i="2"/>
  <c r="T37" i="2"/>
  <c r="Q37" i="2"/>
  <c r="R37" i="2"/>
  <c r="T225" i="2"/>
  <c r="R225" i="2"/>
  <c r="Q225" i="2"/>
  <c r="Q91" i="2"/>
  <c r="T91" i="2"/>
  <c r="R91" i="2"/>
  <c r="R204" i="2"/>
  <c r="Q204" i="2"/>
  <c r="R147" i="2"/>
  <c r="Q147" i="2"/>
  <c r="T79" i="2"/>
  <c r="Q79" i="2"/>
  <c r="Q257" i="2"/>
  <c r="T257" i="2"/>
  <c r="R257" i="2"/>
  <c r="Q75" i="2"/>
  <c r="R75" i="2"/>
  <c r="T75" i="2"/>
  <c r="R116" i="2"/>
  <c r="Q116" i="2"/>
  <c r="Q44" i="2"/>
  <c r="R44" i="2"/>
  <c r="R60" i="2"/>
  <c r="T60" i="2"/>
  <c r="Q73" i="2"/>
  <c r="R73" i="2"/>
  <c r="R95" i="2"/>
  <c r="Q95" i="2"/>
  <c r="T95" i="2"/>
  <c r="Q130" i="2"/>
  <c r="T130" i="2"/>
  <c r="R130" i="2"/>
  <c r="R50" i="2"/>
  <c r="Q212" i="2"/>
  <c r="R212" i="2"/>
  <c r="Q74" i="2"/>
  <c r="T74" i="2"/>
  <c r="R175" i="2"/>
  <c r="R203" i="2"/>
  <c r="Q203" i="2"/>
  <c r="T203" i="2"/>
  <c r="T100" i="2"/>
  <c r="T56" i="2"/>
  <c r="T24" i="2"/>
  <c r="Q184" i="2"/>
  <c r="R184" i="2"/>
  <c r="T184" i="2"/>
  <c r="R47" i="2"/>
  <c r="T47" i="2"/>
  <c r="Q47" i="2"/>
  <c r="R247" i="2"/>
  <c r="T247" i="2"/>
  <c r="Q247" i="2"/>
  <c r="T44" i="2"/>
  <c r="R258" i="2"/>
  <c r="T258" i="2"/>
  <c r="Q258" i="2"/>
  <c r="Q108" i="2"/>
  <c r="T108" i="2"/>
  <c r="R108" i="2"/>
  <c r="R86" i="2"/>
  <c r="T86" i="2"/>
  <c r="Q86" i="2"/>
  <c r="R59" i="2"/>
  <c r="T59" i="2"/>
  <c r="Q59" i="2"/>
  <c r="T204" i="2"/>
  <c r="Q159" i="2"/>
  <c r="R159" i="2"/>
  <c r="T159" i="2"/>
  <c r="R115" i="2"/>
  <c r="T230" i="2"/>
  <c r="R230" i="2"/>
  <c r="Q230" i="2"/>
  <c r="Q101" i="2"/>
  <c r="R101" i="2"/>
  <c r="T101" i="2"/>
  <c r="R232" i="2"/>
  <c r="Q232" i="2"/>
  <c r="T232" i="2"/>
  <c r="R250" i="2"/>
  <c r="Q250" i="2"/>
  <c r="T250" i="2"/>
  <c r="R25" i="2"/>
  <c r="T25" i="2"/>
  <c r="Q25" i="2"/>
  <c r="T239" i="2"/>
  <c r="R239" i="2"/>
  <c r="Q165" i="2"/>
  <c r="T165" i="2"/>
  <c r="R246" i="2"/>
  <c r="Q246" i="2"/>
  <c r="T246" i="2"/>
  <c r="Q215" i="2"/>
  <c r="T215" i="2"/>
  <c r="R215" i="2"/>
  <c r="R162" i="2"/>
  <c r="T162" i="2"/>
  <c r="Q134" i="2"/>
  <c r="R134" i="2"/>
  <c r="T261" i="2"/>
  <c r="Q261" i="2"/>
  <c r="Q42" i="2"/>
  <c r="R42" i="2"/>
  <c r="T42" i="2"/>
  <c r="T134" i="2"/>
  <c r="R96" i="2"/>
  <c r="Q96" i="2"/>
  <c r="T156" i="2"/>
  <c r="Q67" i="2"/>
  <c r="R67" i="2"/>
  <c r="T62" i="2"/>
  <c r="Q62" i="2"/>
  <c r="T233" i="2"/>
  <c r="Q233" i="2"/>
  <c r="R233" i="2"/>
  <c r="T121" i="2"/>
  <c r="Q121" i="2"/>
  <c r="Q239" i="2"/>
  <c r="T67" i="2"/>
  <c r="R62" i="2"/>
  <c r="Q153" i="2"/>
  <c r="R153" i="2"/>
  <c r="T153" i="2"/>
  <c r="T68" i="2"/>
  <c r="Q68" i="2"/>
  <c r="R122" i="2"/>
  <c r="Q122" i="2"/>
  <c r="T228" i="2"/>
  <c r="R228" i="2"/>
  <c r="Q228" i="2"/>
  <c r="Q28" i="2"/>
  <c r="T28" i="2"/>
  <c r="R103" i="2"/>
  <c r="Q103" i="2"/>
  <c r="Q106" i="2"/>
  <c r="T106" i="2"/>
  <c r="R106" i="2"/>
  <c r="R226" i="2"/>
  <c r="T226" i="2"/>
  <c r="T31" i="2"/>
  <c r="Q31" i="2"/>
  <c r="Q226" i="2"/>
  <c r="R31" i="2"/>
  <c r="Q162" i="2"/>
  <c r="Q98" i="2"/>
  <c r="R211" i="2"/>
  <c r="C25" i="47"/>
  <c r="C27" i="47"/>
  <c r="AE40" i="1"/>
  <c r="C20" i="47"/>
  <c r="C9" i="47"/>
  <c r="C21" i="47"/>
  <c r="C19" i="47"/>
  <c r="C11" i="47"/>
  <c r="C10" i="47"/>
  <c r="C23" i="47"/>
  <c r="C17" i="47"/>
  <c r="C15" i="47"/>
  <c r="C8" i="47"/>
  <c r="C12" i="47"/>
  <c r="C14" i="47"/>
  <c r="C22" i="47"/>
  <c r="C13" i="47"/>
  <c r="C24" i="47"/>
  <c r="C16" i="47"/>
  <c r="C18" i="47"/>
  <c r="C7" i="47"/>
  <c r="C26" i="47"/>
  <c r="T104" i="43" l="1"/>
  <c r="R104" i="43"/>
  <c r="Q104" i="43"/>
  <c r="R102" i="43"/>
  <c r="Q102" i="43"/>
  <c r="T102" i="43"/>
  <c r="R56" i="43"/>
  <c r="Q56" i="43"/>
  <c r="T56" i="43"/>
  <c r="R40" i="43"/>
  <c r="Q40" i="43"/>
  <c r="T40" i="43"/>
  <c r="T46" i="43"/>
  <c r="Q46" i="43"/>
  <c r="Q90" i="43"/>
  <c r="T90" i="43"/>
  <c r="R90" i="43"/>
  <c r="R112" i="43"/>
  <c r="T112" i="43"/>
  <c r="Q112" i="43"/>
  <c r="T48" i="43"/>
  <c r="R48" i="43"/>
  <c r="Q48" i="43"/>
  <c r="Q32" i="43"/>
  <c r="R32" i="43"/>
  <c r="T32" i="43"/>
  <c r="Q66" i="43"/>
  <c r="R66" i="43"/>
  <c r="Q78" i="43"/>
  <c r="T78" i="43"/>
  <c r="R92" i="43"/>
  <c r="Q86" i="43"/>
  <c r="S110" i="43"/>
  <c r="R110" i="43" s="1"/>
  <c r="S42" i="43"/>
  <c r="R70" i="43"/>
  <c r="S16" i="43"/>
  <c r="S24" i="43"/>
  <c r="R24" i="43" s="1"/>
  <c r="S15" i="43"/>
  <c r="S23" i="43"/>
  <c r="S14" i="43"/>
  <c r="T14" i="43" s="1"/>
  <c r="S109" i="43"/>
  <c r="R109" i="43" s="1"/>
  <c r="S101" i="43"/>
  <c r="S93" i="43"/>
  <c r="T93" i="43" s="1"/>
  <c r="S85" i="43"/>
  <c r="S77" i="43"/>
  <c r="T77" i="43" s="1"/>
  <c r="S69" i="43"/>
  <c r="S61" i="43"/>
  <c r="S53" i="43"/>
  <c r="R53" i="43" s="1"/>
  <c r="S45" i="43"/>
  <c r="T45" i="43" s="1"/>
  <c r="S37" i="43"/>
  <c r="S29" i="43"/>
  <c r="R29" i="43" s="1"/>
  <c r="Q50" i="43"/>
  <c r="T70" i="43"/>
  <c r="R99" i="43"/>
  <c r="S88" i="43"/>
  <c r="S80" i="43"/>
  <c r="Q13" i="43"/>
  <c r="Q82" i="43"/>
  <c r="T28" i="43"/>
  <c r="S17" i="43"/>
  <c r="S25" i="43"/>
  <c r="Q103" i="43"/>
  <c r="R103" i="43"/>
  <c r="T103" i="43"/>
  <c r="Q95" i="43"/>
  <c r="T95" i="43"/>
  <c r="R95" i="43"/>
  <c r="T87" i="43"/>
  <c r="R87" i="43"/>
  <c r="Q87" i="43"/>
  <c r="Q79" i="43"/>
  <c r="T79" i="43"/>
  <c r="R79" i="43"/>
  <c r="Q71" i="43"/>
  <c r="R71" i="43"/>
  <c r="T71" i="43"/>
  <c r="T63" i="43"/>
  <c r="Q63" i="43"/>
  <c r="R63" i="43"/>
  <c r="T55" i="43"/>
  <c r="Q55" i="43"/>
  <c r="R55" i="43"/>
  <c r="T47" i="43"/>
  <c r="R47" i="43"/>
  <c r="Q47" i="43"/>
  <c r="R39" i="43"/>
  <c r="Q39" i="43"/>
  <c r="T39" i="43"/>
  <c r="Q31" i="43"/>
  <c r="R31" i="43"/>
  <c r="T31" i="43"/>
  <c r="Q106" i="43"/>
  <c r="T106" i="43"/>
  <c r="R106" i="43"/>
  <c r="T62" i="43"/>
  <c r="R62" i="43"/>
  <c r="Q62" i="43"/>
  <c r="Q110" i="43"/>
  <c r="Q42" i="43"/>
  <c r="T42" i="43"/>
  <c r="R42" i="43"/>
  <c r="T108" i="43"/>
  <c r="Q108" i="43"/>
  <c r="R108" i="43"/>
  <c r="Q100" i="43"/>
  <c r="T100" i="43"/>
  <c r="R100" i="43"/>
  <c r="T16" i="43"/>
  <c r="R16" i="43"/>
  <c r="Q16" i="43"/>
  <c r="T24" i="43"/>
  <c r="Q24" i="43"/>
  <c r="R15" i="43"/>
  <c r="Q15" i="43"/>
  <c r="T15" i="43"/>
  <c r="Q23" i="43"/>
  <c r="T23" i="43"/>
  <c r="R23" i="43"/>
  <c r="R14" i="43"/>
  <c r="Q101" i="43"/>
  <c r="R101" i="43"/>
  <c r="T101" i="43"/>
  <c r="Q93" i="43"/>
  <c r="R85" i="43"/>
  <c r="T85" i="43"/>
  <c r="Q85" i="43"/>
  <c r="Q77" i="43"/>
  <c r="R77" i="43"/>
  <c r="Q69" i="43"/>
  <c r="R69" i="43"/>
  <c r="T69" i="43"/>
  <c r="Q61" i="43"/>
  <c r="T61" i="43"/>
  <c r="R61" i="43"/>
  <c r="T53" i="43"/>
  <c r="R37" i="43"/>
  <c r="T37" i="43"/>
  <c r="Q37" i="43"/>
  <c r="T29" i="43"/>
  <c r="S34" i="43"/>
  <c r="T22" i="43"/>
  <c r="Q22" i="43"/>
  <c r="R22" i="43"/>
  <c r="Q18" i="43"/>
  <c r="T18" i="43"/>
  <c r="R18" i="43"/>
  <c r="T105" i="43"/>
  <c r="R105" i="43"/>
  <c r="Q105" i="43"/>
  <c r="T97" i="43"/>
  <c r="Q97" i="43"/>
  <c r="R97" i="43"/>
  <c r="T89" i="43"/>
  <c r="R89" i="43"/>
  <c r="Q89" i="43"/>
  <c r="Q81" i="43"/>
  <c r="T81" i="43"/>
  <c r="R81" i="43"/>
  <c r="R73" i="43"/>
  <c r="T73" i="43"/>
  <c r="Q73" i="43"/>
  <c r="R65" i="43"/>
  <c r="T65" i="43"/>
  <c r="Q65" i="43"/>
  <c r="R57" i="43"/>
  <c r="T57" i="43"/>
  <c r="Q57" i="43"/>
  <c r="T49" i="43"/>
  <c r="Q49" i="43"/>
  <c r="R49" i="43"/>
  <c r="T41" i="43"/>
  <c r="Q41" i="43"/>
  <c r="R41" i="43"/>
  <c r="T33" i="43"/>
  <c r="Q33" i="43"/>
  <c r="R33" i="43"/>
  <c r="R107" i="43"/>
  <c r="Q107" i="43"/>
  <c r="T107" i="43"/>
  <c r="T83" i="43"/>
  <c r="Q83" i="43"/>
  <c r="R83" i="43"/>
  <c r="T75" i="43"/>
  <c r="Q75" i="43"/>
  <c r="R75" i="43"/>
  <c r="R67" i="43"/>
  <c r="T67" i="43"/>
  <c r="Q67" i="43"/>
  <c r="R35" i="43"/>
  <c r="Q35" i="43"/>
  <c r="T35" i="43"/>
  <c r="R27" i="43"/>
  <c r="T27" i="43"/>
  <c r="Q27" i="43"/>
  <c r="Q30" i="43"/>
  <c r="R30" i="43"/>
  <c r="T30" i="43"/>
  <c r="T88" i="43"/>
  <c r="Q88" i="43"/>
  <c r="R88" i="43"/>
  <c r="R80" i="43"/>
  <c r="Q80" i="43"/>
  <c r="T80" i="43"/>
  <c r="R17" i="43"/>
  <c r="T17" i="43"/>
  <c r="Q17" i="43"/>
  <c r="R25" i="43"/>
  <c r="Q25" i="43"/>
  <c r="T25" i="43"/>
  <c r="Q84" i="43"/>
  <c r="R19" i="43"/>
  <c r="T64" i="43"/>
  <c r="J21" i="43"/>
  <c r="Q19" i="43"/>
  <c r="R46" i="43"/>
  <c r="R78" i="43"/>
  <c r="Q60" i="43"/>
  <c r="R84" i="43"/>
  <c r="T66" i="43"/>
  <c r="Q51" i="43"/>
  <c r="I26" i="43"/>
  <c r="S26" i="43" s="1"/>
  <c r="R13" i="43"/>
  <c r="Q96" i="43"/>
  <c r="R94" i="43"/>
  <c r="R59" i="43"/>
  <c r="R96" i="43"/>
  <c r="Q36" i="43"/>
  <c r="T72" i="43"/>
  <c r="Q64" i="43"/>
  <c r="Q52" i="43"/>
  <c r="Q20" i="43"/>
  <c r="R51" i="43"/>
  <c r="R72" i="43"/>
  <c r="Q94" i="43"/>
  <c r="Q91" i="43"/>
  <c r="T44" i="43"/>
  <c r="Q44" i="43"/>
  <c r="Q28" i="43"/>
  <c r="R60" i="43"/>
  <c r="T20" i="43"/>
  <c r="I38" i="43"/>
  <c r="S38" i="43" s="1"/>
  <c r="R91" i="43"/>
  <c r="R82" i="43"/>
  <c r="Q45" i="43" l="1"/>
  <c r="T109" i="43"/>
  <c r="R45" i="43"/>
  <c r="Q109" i="43"/>
  <c r="E116" i="43"/>
  <c r="Q29" i="43"/>
  <c r="R93" i="43"/>
  <c r="Q53" i="43"/>
  <c r="Q14" i="43"/>
  <c r="T110" i="43"/>
  <c r="G116" i="43"/>
  <c r="K116" i="43" s="1"/>
  <c r="K118" i="43" s="1"/>
  <c r="AE43" i="1" s="1"/>
  <c r="AE45" i="1" s="1"/>
  <c r="S21" i="43"/>
  <c r="R26" i="43"/>
  <c r="T26" i="43"/>
  <c r="Q26" i="43"/>
  <c r="R38" i="43"/>
  <c r="T38" i="43"/>
  <c r="Q38" i="43"/>
  <c r="Q34" i="43"/>
  <c r="T34" i="43"/>
  <c r="R34" i="43"/>
  <c r="T21" i="43" l="1"/>
  <c r="R21" i="43"/>
  <c r="Q21" i="43"/>
  <c r="G16" i="47" l="1"/>
  <c r="I16" i="47" s="1"/>
  <c r="G12" i="47"/>
  <c r="I12" i="47" s="1"/>
  <c r="G11" i="47"/>
  <c r="I11" i="47" s="1"/>
  <c r="G13" i="47"/>
  <c r="I13" i="47" s="1"/>
  <c r="G15" i="47"/>
  <c r="I15" i="47" s="1"/>
  <c r="G14" i="47"/>
  <c r="I14" i="47" s="1"/>
  <c r="G9" i="47"/>
  <c r="I9" i="47" s="1"/>
  <c r="G21" i="47"/>
  <c r="I21" i="47" s="1"/>
  <c r="G22" i="47"/>
  <c r="I22" i="47" s="1"/>
  <c r="G23" i="47"/>
  <c r="I23" i="47" s="1"/>
  <c r="G27" i="47"/>
  <c r="I27" i="47" s="1"/>
  <c r="B48" i="1" s="1"/>
  <c r="G24" i="47"/>
  <c r="I24" i="47" s="1"/>
  <c r="G17" i="47"/>
  <c r="I17" i="47" s="1"/>
  <c r="G25" i="47"/>
  <c r="I25" i="47" s="1"/>
  <c r="G19" i="47"/>
  <c r="I19" i="47" s="1"/>
  <c r="G7" i="47"/>
  <c r="G20" i="47"/>
  <c r="I20" i="47" s="1"/>
  <c r="G8" i="47"/>
  <c r="I8" i="47" s="1"/>
  <c r="G18" i="47"/>
  <c r="I18" i="47" s="1"/>
  <c r="G10" i="47"/>
  <c r="I10" i="47" s="1"/>
  <c r="I7" i="47" l="1"/>
  <c r="I26" i="47" s="1"/>
  <c r="G26"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Bouaddou, Salima</author>
    <author>Inconnu</author>
  </authors>
  <commentList>
    <comment ref="B9" authorId="0" shapeId="0" xr:uid="{00000000-0006-0000-0200-000001000000}">
      <text>
        <r>
          <rPr>
            <b/>
            <sz val="9"/>
            <color indexed="81"/>
            <rFont val="Tahoma"/>
            <family val="2"/>
          </rPr>
          <t>MAMH:</t>
        </r>
        <r>
          <rPr>
            <sz val="9"/>
            <color indexed="81"/>
            <rFont val="Tahoma"/>
            <family val="2"/>
          </rPr>
          <t xml:space="preserve">
Pour la liste des coûts admissibles, consulter le guide du programme de subvention visé.</t>
        </r>
      </text>
    </comment>
    <comment ref="L9" authorId="1" shapeId="0" xr:uid="{00000000-0006-0000-0200-000002000000}">
      <text>
        <r>
          <rPr>
            <b/>
            <sz val="9"/>
            <color indexed="81"/>
            <rFont val="Tahoma"/>
            <family val="2"/>
          </rPr>
          <t>MAMH:</t>
        </r>
        <r>
          <rPr>
            <sz val="9"/>
            <color indexed="81"/>
            <rFont val="Tahoma"/>
            <family val="2"/>
          </rPr>
          <t xml:space="preserve">
</t>
        </r>
        <r>
          <rPr>
            <b/>
            <sz val="11"/>
            <color indexed="81"/>
            <rFont val="Tahoma"/>
            <family val="2"/>
          </rPr>
          <t>Effacer l'année si facture sans taxe.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Bouaddou, Salima</author>
    <author>Inconnu</author>
  </authors>
  <commentList>
    <comment ref="B9" authorId="0" shapeId="0" xr:uid="{00000000-0006-0000-0300-000001000000}">
      <text>
        <r>
          <rPr>
            <b/>
            <sz val="9"/>
            <color indexed="81"/>
            <rFont val="Tahoma"/>
            <family val="2"/>
          </rPr>
          <t>MAMH:</t>
        </r>
        <r>
          <rPr>
            <sz val="9"/>
            <color indexed="81"/>
            <rFont val="Tahoma"/>
            <family val="2"/>
          </rPr>
          <t xml:space="preserve">
Pour la liste des coûts admissibles, consulter le guide du programme de subvention visé.</t>
        </r>
      </text>
    </comment>
    <comment ref="L9" authorId="1" shapeId="0" xr:uid="{00000000-0006-0000-0300-000002000000}">
      <text>
        <r>
          <rPr>
            <b/>
            <sz val="9"/>
            <color indexed="81"/>
            <rFont val="Tahoma"/>
            <family val="2"/>
          </rPr>
          <t>MAMH:</t>
        </r>
        <r>
          <rPr>
            <sz val="9"/>
            <color indexed="81"/>
            <rFont val="Tahoma"/>
            <family val="2"/>
          </rPr>
          <t xml:space="preserve">
</t>
        </r>
        <r>
          <rPr>
            <b/>
            <sz val="11"/>
            <color indexed="81"/>
            <rFont val="Tahoma"/>
            <family val="2"/>
          </rPr>
          <t>Effacer l'année si facture sans taxe.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Bouaddou, Salima</author>
    <author>Inconnu</author>
  </authors>
  <commentList>
    <comment ref="B9" authorId="0" shapeId="0" xr:uid="{00000000-0006-0000-0400-000001000000}">
      <text>
        <r>
          <rPr>
            <b/>
            <sz val="9"/>
            <color indexed="81"/>
            <rFont val="Tahoma"/>
            <family val="2"/>
          </rPr>
          <t>MAMH:</t>
        </r>
        <r>
          <rPr>
            <sz val="9"/>
            <color indexed="81"/>
            <rFont val="Tahoma"/>
            <family val="2"/>
          </rPr>
          <t xml:space="preserve">
Pour la liste des coûts admissibles, consulter le guide du programme de subvention visé.</t>
        </r>
      </text>
    </comment>
    <comment ref="L9" authorId="1" shapeId="0" xr:uid="{00000000-0006-0000-0400-000002000000}">
      <text>
        <r>
          <rPr>
            <b/>
            <sz val="9"/>
            <color indexed="81"/>
            <rFont val="Tahoma"/>
            <family val="2"/>
          </rPr>
          <t>MAMH:</t>
        </r>
        <r>
          <rPr>
            <sz val="9"/>
            <color indexed="81"/>
            <rFont val="Tahoma"/>
            <family val="2"/>
          </rPr>
          <t xml:space="preserve">
</t>
        </r>
        <r>
          <rPr>
            <b/>
            <sz val="11"/>
            <color indexed="81"/>
            <rFont val="Tahoma"/>
            <family val="2"/>
          </rPr>
          <t>Effacer l'année si facture sans taxe.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Bouaddou, Salima</author>
  </authors>
  <commentList>
    <comment ref="C5" authorId="0" shapeId="0" xr:uid="{00000000-0006-0000-0500-000001000000}">
      <text>
        <r>
          <rPr>
            <b/>
            <sz val="9"/>
            <color indexed="81"/>
            <rFont val="Tahoma"/>
            <family val="2"/>
          </rPr>
          <t>MAMH :
Inscrire la date d'approbation de la DC par le professionnel.</t>
        </r>
        <r>
          <rPr>
            <sz val="9"/>
            <color indexed="81"/>
            <rFont val="Tahoma"/>
            <family val="2"/>
          </rPr>
          <t xml:space="preserve">
</t>
        </r>
      </text>
    </comment>
  </commentList>
</comments>
</file>

<file path=xl/sharedStrings.xml><?xml version="1.0" encoding="utf-8"?>
<sst xmlns="http://schemas.openxmlformats.org/spreadsheetml/2006/main" count="273" uniqueCount="187">
  <si>
    <t>Année</t>
  </si>
  <si>
    <t>TPS</t>
  </si>
  <si>
    <t>TVQ</t>
  </si>
  <si>
    <t>RTPS</t>
  </si>
  <si>
    <t>RTVQ</t>
  </si>
  <si>
    <t>Validé</t>
  </si>
  <si>
    <t>Code de couleurs</t>
  </si>
  <si>
    <t>Cellules NON MODIFIABLES</t>
  </si>
  <si>
    <t>Cellules MODIFIABLES si nécessaire</t>
  </si>
  <si>
    <t>Sommaire</t>
  </si>
  <si>
    <t>FORMULAIRE DE RÉCLAMATION</t>
  </si>
  <si>
    <t>NOM DU PROGRAMME :</t>
  </si>
  <si>
    <t>Pour information :</t>
  </si>
  <si>
    <t>Direction des infrastructures aux collectivités</t>
  </si>
  <si>
    <t>Téléphone :</t>
  </si>
  <si>
    <t>418 691-2010</t>
  </si>
  <si>
    <r>
      <t>10, rue Pierre-Olivier-Chauveau, 2</t>
    </r>
    <r>
      <rPr>
        <vertAlign val="superscript"/>
        <sz val="10"/>
        <color theme="1"/>
        <rFont val="Arial"/>
        <family val="2"/>
      </rPr>
      <t>e</t>
    </r>
    <r>
      <rPr>
        <sz val="10"/>
        <color theme="1"/>
        <rFont val="Arial"/>
        <family val="2"/>
      </rPr>
      <t xml:space="preserve"> étage</t>
    </r>
  </si>
  <si>
    <t xml:space="preserve">Courriel : </t>
  </si>
  <si>
    <t>reclamations.dic@mamh.gouv.qc.ca</t>
  </si>
  <si>
    <t>Québec (Québec)  G1R 4J3</t>
  </si>
  <si>
    <t>IDENTIFICATION</t>
  </si>
  <si>
    <t>Municipalité (et désignation) ou organisme</t>
  </si>
  <si>
    <t xml:space="preserve">Code géographique    </t>
  </si>
  <si>
    <t>Titre du projet</t>
  </si>
  <si>
    <t xml:space="preserve">Numéro de dossier    </t>
  </si>
  <si>
    <t>SOMMAIRE DES DÉPENSES
VISÉES PAR LA RÉCLAMATION</t>
  </si>
  <si>
    <t xml:space="preserve">Numéro de la réclamation : </t>
  </si>
  <si>
    <t>partielle</t>
  </si>
  <si>
    <t>ou finale</t>
  </si>
  <si>
    <t xml:space="preserve">Date de la première facture ou du décompte progressif réclamé :    </t>
  </si>
  <si>
    <t>Date de la dernière facture ou du décompte progressif réclamé :</t>
  </si>
  <si>
    <t>Dépenses nettes réclamées</t>
  </si>
  <si>
    <t>Total</t>
  </si>
  <si>
    <t>ATTESTATION</t>
  </si>
  <si>
    <t>Nom</t>
  </si>
  <si>
    <t>Fonction (secr.-trés., trés., DG.)</t>
  </si>
  <si>
    <t>Téléphone</t>
  </si>
  <si>
    <t>Poste</t>
  </si>
  <si>
    <t>Courriel</t>
  </si>
  <si>
    <t>Signature</t>
  </si>
  <si>
    <t>Date</t>
  </si>
  <si>
    <t>COÛTS DIRECTS</t>
  </si>
  <si>
    <t>Numéro de dossier :</t>
  </si>
  <si>
    <t>Remboursement de taxes :</t>
  </si>
  <si>
    <r>
      <t xml:space="preserve">Infrastructure </t>
    </r>
    <r>
      <rPr>
        <b/>
        <i/>
        <sz val="11"/>
        <color rgb="FF000000"/>
        <rFont val="Arial"/>
        <family val="2"/>
      </rPr>
      <t>sans</t>
    </r>
    <r>
      <rPr>
        <b/>
        <sz val="11"/>
        <color rgb="FF000000"/>
        <rFont val="Arial"/>
        <family val="2"/>
      </rPr>
      <t xml:space="preserve"> </t>
    </r>
    <r>
      <rPr>
        <sz val="11"/>
        <color rgb="FF000000"/>
        <rFont val="Arial"/>
        <family val="2"/>
      </rPr>
      <t>activités commerciales,</t>
    </r>
    <r>
      <rPr>
        <b/>
        <sz val="11"/>
        <color rgb="FF000000"/>
        <rFont val="Arial"/>
        <family val="2"/>
      </rPr>
      <t xml:space="preserve"> sélectionnez 1</t>
    </r>
  </si>
  <si>
    <t>Numéro de la réclamation :</t>
  </si>
  <si>
    <r>
      <t xml:space="preserve">Infrastructure </t>
    </r>
    <r>
      <rPr>
        <b/>
        <i/>
        <sz val="11"/>
        <color rgb="FF000000"/>
        <rFont val="Arial"/>
        <family val="2"/>
      </rPr>
      <t xml:space="preserve">avec </t>
    </r>
    <r>
      <rPr>
        <sz val="11"/>
        <color rgb="FF000000"/>
        <rFont val="Arial"/>
        <family val="2"/>
      </rPr>
      <t xml:space="preserve">activités commerciales, </t>
    </r>
    <r>
      <rPr>
        <b/>
        <sz val="11"/>
        <color rgb="FF000000"/>
        <rFont val="Arial"/>
        <family val="2"/>
      </rPr>
      <t>sélectionnez 2</t>
    </r>
  </si>
  <si>
    <t>Fournisseur</t>
  </si>
  <si>
    <t>Description de la dépense</t>
  </si>
  <si>
    <t>Coût avant taxes</t>
  </si>
  <si>
    <t>TPS brute</t>
  </si>
  <si>
    <t>TVQ brute</t>
  </si>
  <si>
    <t>N° de facture ou du décompte progressif</t>
  </si>
  <si>
    <t>Année Calcul taxes</t>
  </si>
  <si>
    <t>Date  facture
AA-MM-JJ</t>
  </si>
  <si>
    <t>Chèque</t>
  </si>
  <si>
    <t>Attention</t>
  </si>
  <si>
    <t>Taxes nettes</t>
  </si>
  <si>
    <t>Exercice</t>
  </si>
  <si>
    <r>
      <t>N</t>
    </r>
    <r>
      <rPr>
        <b/>
        <vertAlign val="superscript"/>
        <sz val="11"/>
        <color theme="1"/>
        <rFont val="Arial"/>
        <family val="2"/>
      </rPr>
      <t>o</t>
    </r>
  </si>
  <si>
    <t>Date
AA-MM-JJ</t>
  </si>
  <si>
    <t>Montant</t>
  </si>
  <si>
    <t xml:space="preserve">                                                                    Totaux</t>
  </si>
  <si>
    <t>+</t>
  </si>
  <si>
    <t>=</t>
  </si>
  <si>
    <t>Remboursement de taxes applicable</t>
  </si>
  <si>
    <t>Total des dépenses nettes</t>
  </si>
  <si>
    <t>FRAIS INCIDENTS</t>
  </si>
  <si>
    <r>
      <t xml:space="preserve">Infrastructure </t>
    </r>
    <r>
      <rPr>
        <b/>
        <i/>
        <sz val="11"/>
        <color rgb="FF000000"/>
        <rFont val="Arial"/>
        <family val="2"/>
      </rPr>
      <t xml:space="preserve">sans </t>
    </r>
    <r>
      <rPr>
        <sz val="11"/>
        <color rgb="FF000000"/>
        <rFont val="Arial"/>
        <family val="2"/>
      </rPr>
      <t>activités commerciales,</t>
    </r>
    <r>
      <rPr>
        <b/>
        <sz val="11"/>
        <color rgb="FF000000"/>
        <rFont val="Arial"/>
        <family val="2"/>
      </rPr>
      <t xml:space="preserve"> sélectionnez 1</t>
    </r>
  </si>
  <si>
    <r>
      <t>Infrastructure</t>
    </r>
    <r>
      <rPr>
        <b/>
        <sz val="11"/>
        <color rgb="FF000000"/>
        <rFont val="Arial"/>
        <family val="2"/>
      </rPr>
      <t xml:space="preserve"> </t>
    </r>
    <r>
      <rPr>
        <b/>
        <i/>
        <sz val="11"/>
        <color rgb="FF000000"/>
        <rFont val="Arial"/>
        <family val="2"/>
      </rPr>
      <t xml:space="preserve">avec </t>
    </r>
    <r>
      <rPr>
        <sz val="11"/>
        <color rgb="FF000000"/>
        <rFont val="Arial"/>
        <family val="2"/>
      </rPr>
      <t xml:space="preserve">activités commerciales, </t>
    </r>
    <r>
      <rPr>
        <b/>
        <sz val="11"/>
        <color rgb="FF000000"/>
        <rFont val="Arial"/>
        <family val="2"/>
      </rPr>
      <t>sélectionnez 2</t>
    </r>
  </si>
  <si>
    <t>N° facture</t>
  </si>
  <si>
    <t>Date facture
AA-MM-JJ</t>
  </si>
  <si>
    <t xml:space="preserve">                                                                   Totaux</t>
  </si>
  <si>
    <t xml:space="preserve">Total des dépenses nettes </t>
  </si>
  <si>
    <t>AUTRES COÛTS</t>
  </si>
  <si>
    <t xml:space="preserve">Détails des directives de changement (DC) ou avenants </t>
  </si>
  <si>
    <t xml:space="preserve">Numéro de dossier : </t>
  </si>
  <si>
    <t/>
  </si>
  <si>
    <r>
      <t>N</t>
    </r>
    <r>
      <rPr>
        <b/>
        <vertAlign val="superscript"/>
        <sz val="10"/>
        <rFont val="Arial"/>
        <family val="2"/>
      </rPr>
      <t>o</t>
    </r>
    <r>
      <rPr>
        <b/>
        <sz val="10"/>
        <rFont val="Arial"/>
        <family val="2"/>
      </rPr>
      <t xml:space="preserve"> avenant/ordre de changement</t>
    </r>
  </si>
  <si>
    <r>
      <t>N</t>
    </r>
    <r>
      <rPr>
        <b/>
        <vertAlign val="superscript"/>
        <sz val="10"/>
        <rFont val="Arial"/>
        <family val="2"/>
      </rPr>
      <t>o</t>
    </r>
    <r>
      <rPr>
        <b/>
        <sz val="10"/>
        <rFont val="Arial"/>
        <family val="2"/>
      </rPr>
      <t xml:space="preserve"> DC</t>
    </r>
  </si>
  <si>
    <t>Date
(AA-MM-JJ)</t>
  </si>
  <si>
    <t>Nom du fournisseur</t>
  </si>
  <si>
    <t>Description</t>
  </si>
  <si>
    <t>Montant avant taxes</t>
  </si>
  <si>
    <t>Montant admissible</t>
  </si>
  <si>
    <t>Montant non admissible</t>
  </si>
  <si>
    <t>DP</t>
  </si>
  <si>
    <t>Total :</t>
  </si>
  <si>
    <t>Sommaire des coûts par exercice financier</t>
  </si>
  <si>
    <t>Exercice financier</t>
  </si>
  <si>
    <r>
      <t xml:space="preserve">Coûts directs
</t>
    </r>
    <r>
      <rPr>
        <sz val="10"/>
        <color theme="1"/>
        <rFont val="Arial"/>
        <family val="2"/>
      </rPr>
      <t>Montants présentés</t>
    </r>
  </si>
  <si>
    <r>
      <t xml:space="preserve">Frais incidents
</t>
    </r>
    <r>
      <rPr>
        <sz val="10"/>
        <color theme="1"/>
        <rFont val="Arial"/>
        <family val="2"/>
      </rPr>
      <t>Montants présentés</t>
    </r>
  </si>
  <si>
    <r>
      <t xml:space="preserve">Autres coûts
</t>
    </r>
    <r>
      <rPr>
        <sz val="10"/>
        <color theme="1"/>
        <rFont val="Arial"/>
        <family val="2"/>
      </rPr>
      <t>Montants présentés</t>
    </r>
  </si>
  <si>
    <r>
      <t xml:space="preserve">Réclamation
</t>
    </r>
    <r>
      <rPr>
        <sz val="10"/>
        <color theme="1"/>
        <rFont val="Arial"/>
        <family val="2"/>
      </rPr>
      <t>Montants présentés</t>
    </r>
  </si>
  <si>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</si>
  <si>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</si>
  <si>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</si>
  <si>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</si>
  <si>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</si>
  <si>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</si>
  <si>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</si>
  <si>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</si>
  <si>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</si>
  <si>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</si>
  <si>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</si>
  <si>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</si>
  <si>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</si>
  <si>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</si>
  <si>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</si>
  <si>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</si>
  <si>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</si>
  <si>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</si>
  <si>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</si>
  <si>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Sans exercice</t>
  </si>
  <si>
    <t>Nature</t>
  </si>
  <si>
    <t>Récl</t>
  </si>
  <si>
    <t>Txs Nettes</t>
  </si>
  <si>
    <t>Programme</t>
  </si>
  <si>
    <t>Code</t>
  </si>
  <si>
    <t>Entre le</t>
  </si>
  <si>
    <t>Et le</t>
  </si>
  <si>
    <t>CD</t>
  </si>
  <si>
    <t>FCCQ-GP</t>
  </si>
  <si>
    <t>Fonds Chantiers Canada-Québec - Grands projets</t>
  </si>
  <si>
    <t>2006-2007</t>
  </si>
  <si>
    <t>FI</t>
  </si>
  <si>
    <t>FCCQ-PRADIM</t>
  </si>
  <si>
    <t>Fonds Chantiers Canada-Québec - Recherche appliquée infra municipales</t>
  </si>
  <si>
    <t>2007-2008</t>
  </si>
  <si>
    <t>AC</t>
  </si>
  <si>
    <t>FCCQ-VCGV</t>
  </si>
  <si>
    <t>Fonds Chantiers Canada-Québec - Volets collectivités et grandes villes</t>
  </si>
  <si>
    <t>2008-2009</t>
  </si>
  <si>
    <t>FEPTEU</t>
  </si>
  <si>
    <t>Fonds pour l'eau potable et le traitement des eaux usées</t>
  </si>
  <si>
    <t>2009-2010</t>
  </si>
  <si>
    <t>FIMEAU</t>
  </si>
  <si>
    <t>Fonds pour l'infrastructure municipale d'eau</t>
  </si>
  <si>
    <t>2010-2011</t>
  </si>
  <si>
    <t>NFCCQ</t>
  </si>
  <si>
    <t>Nouveau Fonds Chantiers Canada-Québec - Fonds des Petites Collectivités</t>
  </si>
  <si>
    <t>PIQM</t>
  </si>
  <si>
    <t>Programme Infrastructures Québec-Municipalités</t>
  </si>
  <si>
    <t>PRECO</t>
  </si>
  <si>
    <t>Programme de renouvellement des conduites</t>
  </si>
  <si>
    <t>PRIMADA</t>
  </si>
  <si>
    <t>Programme d’infrastructures Municipalité amie des aînés</t>
  </si>
  <si>
    <t>PRIMEAU</t>
  </si>
  <si>
    <t>Programme d'infrastructures municipales d’eau</t>
  </si>
  <si>
    <t>RÉCIM</t>
  </si>
  <si>
    <t>Réfection et construction des infrastructures municipales</t>
  </si>
  <si>
    <t>PPS</t>
  </si>
  <si>
    <t>Programme pour Projets Spéciaux</t>
  </si>
  <si>
    <t>2030-2031</t>
  </si>
  <si>
    <t>Oui</t>
  </si>
  <si>
    <t>Non</t>
  </si>
  <si>
    <t>Pourcentage des coûts admissibles
(Liste déroulante)</t>
  </si>
  <si>
    <t>Remplissez cet onglet lors de la réclamation finale seulement.</t>
  </si>
  <si>
    <t>Si une facture contient des montants taxables et d’autres non taxables, séparez les montants sur deux lignes et effacez l’année inscrite à la colonne L pour les montants non taxables.</t>
  </si>
  <si>
    <t>Cette annexe sert à détailler les directives de changement (DC) ainsi que les crédits modifiant le contrat général déjà réclamés à l’annexe A.</t>
  </si>
  <si>
    <t>Si vous avez omis de saisir une date de facture, le chiffrier ne peut déterminer l’exercice financier.</t>
  </si>
  <si>
    <t>Le montant sera inscrit dans la ligne « Sans exercice » de l’onglet « Sommaire ».</t>
  </si>
  <si>
    <t xml:space="preserve">    - Si 1, le remboursement de taxes se calcule seul, même si rien n’est inscrit dans les cases (100 % TPS et 50 % TVQ).</t>
  </si>
  <si>
    <t xml:space="preserve">    - Si 2, le remboursement de taxes s’inscrit à 100 % TPS et 100 % TVQ. Si le taux est différent de 100 %, inscrivez le bon taux dans les cases « E7 » et « G7 ».</t>
  </si>
  <si>
    <t>Formulaire p. 1</t>
  </si>
  <si>
    <t>Annexes A p. 2, B p. 3 et C p. 4</t>
  </si>
  <si>
    <t>Directives de changement p. 5</t>
  </si>
  <si>
    <t>S’il y a des coûts dans la ligne « Sans exercice », vous devez apporter les corrections nécessaires à la colonne M des annexes afin que la ligne « Total » de l’onglet « Sommaire » corresponde aux montants réclamés à la page 1 du formulaire.</t>
  </si>
  <si>
    <t>Les taxes et le remboursement de taxes se calculent lorsqu’une date est inscrite dans la colonne M, sinon l’onglet « Sommaire » sera erroné et le message suivant s’affichera à l’onglet « Formulaire » : « Il existe des factures sans date dans une des annexes. Veuillez corriger. »</t>
  </si>
  <si>
    <t>CUMUL D’AIDE FINANCIÈRE</t>
  </si>
  <si>
    <t>La municipalité a-t-elle bénéficié pour le projet d'une autre aide financière provenant du gouvernement du Québec ou du Canada ou d'un autre organisme, laquelle aurait pour résultat de dépasser la limite du cumul d'aide autorisé pour la réalisation des travaux prévus à l'annexe A du protocole d'entente conclu avec le ministère des Affaires municipales et de l'Habitation (MAMH)?</t>
  </si>
  <si>
    <t xml:space="preserve">Coûts directs (total de l’annexe A) </t>
  </si>
  <si>
    <t xml:space="preserve">Les bénéficiaires d’aide financière doivent transmettre à la Direction des infrastructures aux collectivités ce formulaire de réclamation en format Excel, la présente page du formulaire signée, les attestations exigées, ainsi que les pièces justificatives relatives aux dépenses réclamées, conformément aux instructions disponibles sur la page Web du programme.
Lesdits documents doivent être transmis à l’adresse suivante : reclamations.dic@mamh.gouv.qc.ca.                                                                                                                                                                                                                
         </t>
  </si>
  <si>
    <t xml:space="preserve">Ministère des Affaires municipales et de l’Habitation </t>
  </si>
  <si>
    <t xml:space="preserve">Frais incidents (total de l’annexe B) </t>
  </si>
  <si>
    <t>Autres coûts (total de l’annexe C)</t>
  </si>
  <si>
    <r>
      <t>En signant ce formulaire, j’atteste</t>
    </r>
    <r>
      <rPr>
        <sz val="9"/>
        <color theme="1"/>
        <rFont val="Arial"/>
        <family val="2"/>
      </rPr>
      <t xml:space="preserve"> que les renseignements fournis dans cette réclamation sont exacts, complets et conformes au guide du programme ainsi qu’aux dispositions du protocole d’entente conclu avec le MAMH relativement aux travaux visés par la présente réclamation.
</t>
    </r>
  </si>
  <si>
    <t>Entrez les informations demandées dans les zones ombragées en jaune.</t>
  </si>
  <si>
    <t>Les informations saisies dans cette page seront reportées automatiquement aux autres pages.</t>
  </si>
  <si>
    <t>Indiquez, à l’aide de la liste déroulante dans « C7 », s’il s’agit d’une infrastructure sans activité commerciale (1) ou avec activité commerciale (2).</t>
  </si>
  <si>
    <t>Entrez les informations demandées dans les colonnes A, B, C, K, M, N, O et P.</t>
  </si>
  <si>
    <t>Entrez les informations demandées dans les colonnes A, B, C, D, E et F.</t>
  </si>
  <si>
    <t>Calcule automatiquement le montant à distribuer pour chaque exercice financier du Ministère.</t>
  </si>
  <si>
    <t>INSTRUCTIONS POUR REMPLIR LE FORMULAIRE DE RÉCLAMATION</t>
  </si>
  <si>
    <r>
      <t xml:space="preserve">Cellules À </t>
    </r>
    <r>
      <rPr>
        <sz val="10"/>
        <rFont val="Arial"/>
        <family val="2"/>
      </rPr>
      <t>REMPLIR</t>
    </r>
  </si>
  <si>
    <t>Les retenues contractuelles et les directives de changement doivent être réclamées seulement dans la réclamation finale.</t>
  </si>
  <si>
    <t>Cette annexe doit être remplie seulement lors de la réclamation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</si>
</sst>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 #,##0.00_)\ &quot;$&quot;_ ;_ * \(#,##0.00\)\ &quot;$&quot;_ ;_ * &quot;-&quot;??_)\ &quot;$&quot;_ ;_ @_ "/>
    <numFmt numFmtId="43" formatCode="_ * #,##0.00_)_ ;_ * \(#,##0.00\)_ ;_ * &quot;-&quot;??_)_ ;_ @_ "/>
    <numFmt numFmtId="164" formatCode="d/m/yyyy"/>
    <numFmt numFmtId="165" formatCode="#,##0.00\ &quot;$&quot;"/>
    <numFmt numFmtId="166" formatCode="_-* #,##0.00\ &quot;$&quot;_-;_-* #,##0.00\ &quot;$&quot;\-;_-* &quot;-&quot;??\ &quot;$&quot;_-;_-@"/>
    <numFmt numFmtId="167" formatCode="#,##0.00\ _$"/>
    <numFmt numFmtId="168" formatCode="yy/mm/dd;@"/>
    <numFmt numFmtId="169" formatCode="0.000000"/>
    <numFmt numFmtId="170" formatCode="0.000%"/>
    <numFmt numFmtId="171" formatCode="yyyy/mm/dd;@"/>
    <numFmt numFmtId="172" formatCode="0.0%"/>
    <numFmt numFmtId="173" formatCode="_ * #,##0.00_)\ [$$-C0C]_ ;_ * \(#,##0.00\)\ [$$-C0C]_ ;_ * &quot;-&quot;??_)\ [$$-C0C]_ ;_ @_ "/>
  </numFmts>
  <fonts count="76">
    <font>
      <sz val="10"/>
      <color rgb="FF000000"/>
      <name val="Arial"/>
    </font>
    <font>
      <b/>
      <sz val="12"/>
      <color theme="1"/>
      <name val="Arial"/>
      <family val="2"/>
    </font>
    <font>
      <sz val="10"/>
      <color theme="1"/>
      <name val="Arial"/>
      <family val="2"/>
    </font>
    <font>
      <b/>
      <sz val="9"/>
      <color theme="1"/>
      <name val="Arial"/>
      <family val="2"/>
    </font>
    <font>
      <sz val="12"/>
      <color theme="1"/>
      <name val="Arial"/>
      <family val="2"/>
    </font>
    <font>
      <b/>
      <sz val="10"/>
      <color theme="1"/>
      <name val="Arial"/>
      <family val="2"/>
    </font>
    <font>
      <sz val="10"/>
      <name val="Arial"/>
      <family val="2"/>
    </font>
    <font>
      <sz val="8"/>
      <color theme="1"/>
      <name val="Arial"/>
      <family val="2"/>
    </font>
    <font>
      <b/>
      <sz val="8"/>
      <color theme="0"/>
      <name val="Arial"/>
      <family val="2"/>
    </font>
    <font>
      <b/>
      <sz val="8"/>
      <color theme="1"/>
      <name val="Arial"/>
      <family val="2"/>
    </font>
    <font>
      <b/>
      <u/>
      <sz val="8"/>
      <color theme="1"/>
      <name val="Arial"/>
      <family val="2"/>
    </font>
    <font>
      <b/>
      <sz val="12"/>
      <color rgb="FF000000"/>
      <name val="Arial"/>
      <family val="2"/>
    </font>
    <font>
      <sz val="11"/>
      <color theme="1"/>
      <name val="Arial"/>
      <family val="2"/>
    </font>
    <font>
      <sz val="9"/>
      <color theme="1"/>
      <name val="Arial"/>
      <family val="2"/>
    </font>
    <font>
      <sz val="6"/>
      <color theme="1"/>
      <name val="Arial"/>
      <family val="2"/>
    </font>
    <font>
      <sz val="8"/>
      <color theme="0"/>
      <name val="Arial"/>
      <family val="2"/>
    </font>
    <font>
      <b/>
      <sz val="11"/>
      <color theme="1"/>
      <name val="Arial"/>
      <family val="2"/>
    </font>
    <font>
      <b/>
      <sz val="14"/>
      <color theme="1"/>
      <name val="Arial"/>
      <family val="2"/>
    </font>
    <font>
      <sz val="11"/>
      <color rgb="FFFFFFFF"/>
      <name val="Arial"/>
      <family val="2"/>
    </font>
    <font>
      <b/>
      <sz val="10"/>
      <color rgb="FFFFFFFF"/>
      <name val="Arial"/>
      <family val="2"/>
    </font>
    <font>
      <sz val="12"/>
      <color rgb="FFFFFFFF"/>
      <name val="Arial"/>
      <family val="2"/>
    </font>
    <font>
      <sz val="10"/>
      <color rgb="FFFF0000"/>
      <name val="Arial"/>
      <family val="2"/>
    </font>
    <font>
      <sz val="10"/>
      <color rgb="FF000000"/>
      <name val="Arial"/>
      <family val="2"/>
    </font>
    <font>
      <b/>
      <sz val="11"/>
      <color theme="1"/>
      <name val="Calibri"/>
      <family val="2"/>
      <scheme val="minor"/>
    </font>
    <font>
      <b/>
      <sz val="10"/>
      <name val="Arial"/>
      <family val="2"/>
    </font>
    <font>
      <b/>
      <sz val="10"/>
      <color rgb="FF000000"/>
      <name val="Arial"/>
      <family val="2"/>
    </font>
    <font>
      <sz val="12"/>
      <name val="Arial"/>
      <family val="2"/>
    </font>
    <font>
      <b/>
      <sz val="10"/>
      <color theme="0"/>
      <name val="Arial"/>
      <family val="2"/>
    </font>
    <font>
      <sz val="9"/>
      <color indexed="81"/>
      <name val="Tahoma"/>
      <family val="2"/>
    </font>
    <font>
      <b/>
      <sz val="9"/>
      <color indexed="81"/>
      <name val="Tahoma"/>
      <family val="2"/>
    </font>
    <font>
      <b/>
      <sz val="11"/>
      <color indexed="81"/>
      <name val="Tahoma"/>
      <family val="2"/>
    </font>
    <font>
      <b/>
      <sz val="11"/>
      <color rgb="FF000000"/>
      <name val="Arial"/>
      <family val="2"/>
    </font>
    <font>
      <b/>
      <sz val="10"/>
      <color rgb="FFFF0000"/>
      <name val="Arial"/>
      <family val="2"/>
    </font>
    <font>
      <b/>
      <sz val="14"/>
      <color rgb="FFFF0000"/>
      <name val="Arial"/>
      <family val="2"/>
    </font>
    <font>
      <b/>
      <sz val="11"/>
      <color rgb="FFFF0000"/>
      <name val="Arial"/>
      <family val="2"/>
    </font>
    <font>
      <b/>
      <sz val="12"/>
      <color rgb="FFFF0000"/>
      <name val="Arial"/>
      <family val="2"/>
    </font>
    <font>
      <sz val="14"/>
      <color rgb="FF000000"/>
      <name val="Arial"/>
      <family val="2"/>
    </font>
    <font>
      <b/>
      <sz val="11"/>
      <name val="Arial"/>
      <family val="2"/>
    </font>
    <font>
      <sz val="8"/>
      <color rgb="FF000000"/>
      <name val="Arial"/>
      <family val="2"/>
    </font>
    <font>
      <sz val="10"/>
      <color rgb="FF000000"/>
      <name val="Arial"/>
      <family val="2"/>
    </font>
    <font>
      <b/>
      <sz val="12"/>
      <color theme="1"/>
      <name val="Arial Narrow"/>
      <family val="2"/>
    </font>
    <font>
      <sz val="12"/>
      <color theme="1"/>
      <name val="Arial Narrow"/>
      <family val="2"/>
    </font>
    <font>
      <b/>
      <sz val="12"/>
      <color rgb="FF000000"/>
      <name val="Arial Narrow"/>
      <family val="2"/>
    </font>
    <font>
      <b/>
      <sz val="20"/>
      <color theme="1"/>
      <name val="Arial Narrow"/>
      <family val="2"/>
    </font>
    <font>
      <sz val="11"/>
      <name val="Arial"/>
      <family val="2"/>
    </font>
    <font>
      <sz val="11"/>
      <color rgb="FF000000"/>
      <name val="Arial"/>
      <family val="2"/>
    </font>
    <font>
      <sz val="12"/>
      <color rgb="FF000000"/>
      <name val="Arial Narrow"/>
      <family val="2"/>
    </font>
    <font>
      <b/>
      <sz val="14"/>
      <color theme="1"/>
      <name val="Arial Narrow"/>
      <family val="2"/>
    </font>
    <font>
      <b/>
      <sz val="9"/>
      <color rgb="FFE36C09"/>
      <name val="Arial"/>
      <family val="2"/>
    </font>
    <font>
      <sz val="9"/>
      <name val="Arial"/>
      <family val="2"/>
    </font>
    <font>
      <sz val="11"/>
      <color rgb="FFFF0000"/>
      <name val="Calibri"/>
      <family val="2"/>
      <scheme val="minor"/>
    </font>
    <font>
      <sz val="11"/>
      <name val="Calibri"/>
      <family val="2"/>
      <scheme val="minor"/>
    </font>
    <font>
      <b/>
      <sz val="9"/>
      <name val="Arial"/>
      <family val="2"/>
    </font>
    <font>
      <sz val="10"/>
      <color rgb="FF000000"/>
      <name val="Calibri"/>
      <family val="2"/>
    </font>
    <font>
      <sz val="8"/>
      <name val="Arial"/>
      <family val="2"/>
    </font>
    <font>
      <sz val="10"/>
      <color rgb="FFCCFFCC"/>
      <name val="Arial"/>
      <family val="2"/>
    </font>
    <font>
      <b/>
      <sz val="20"/>
      <color theme="1"/>
      <name val="Arial Black"/>
      <family val="2"/>
    </font>
    <font>
      <sz val="20"/>
      <color rgb="FF000000"/>
      <name val="Arial Narrow"/>
      <family val="2"/>
    </font>
    <font>
      <b/>
      <u/>
      <sz val="10"/>
      <color rgb="FF000000"/>
      <name val="Arial"/>
      <family val="2"/>
    </font>
    <font>
      <b/>
      <i/>
      <sz val="11"/>
      <color rgb="FF000000"/>
      <name val="Arial"/>
      <family val="2"/>
    </font>
    <font>
      <b/>
      <sz val="14"/>
      <color rgb="FF000000"/>
      <name val="Arial"/>
      <family val="2"/>
    </font>
    <font>
      <sz val="10"/>
      <color theme="1"/>
      <name val="Noto Sans Symbols"/>
    </font>
    <font>
      <sz val="12"/>
      <color rgb="FF000000"/>
      <name val="Arial"/>
      <family val="2"/>
    </font>
    <font>
      <vertAlign val="superscript"/>
      <sz val="10"/>
      <color theme="1"/>
      <name val="Arial"/>
      <family val="2"/>
    </font>
    <font>
      <b/>
      <sz val="14"/>
      <color rgb="FF000000"/>
      <name val="Perpetua Titling MT"/>
      <family val="1"/>
    </font>
    <font>
      <b/>
      <sz val="16"/>
      <color theme="1"/>
      <name val="Perpetua Titling MT"/>
      <family val="1"/>
    </font>
    <font>
      <b/>
      <u/>
      <sz val="16"/>
      <color theme="1"/>
      <name val="Arial"/>
      <family val="2"/>
    </font>
    <font>
      <u/>
      <sz val="10"/>
      <color rgb="FF000000"/>
      <name val="Arial"/>
      <family val="2"/>
    </font>
    <font>
      <b/>
      <i/>
      <sz val="12"/>
      <color rgb="FFFF0000"/>
      <name val="Arial"/>
      <family val="2"/>
    </font>
    <font>
      <i/>
      <sz val="12"/>
      <color rgb="FF000000"/>
      <name val="Arial"/>
      <family val="2"/>
    </font>
    <font>
      <b/>
      <vertAlign val="superscript"/>
      <sz val="11"/>
      <color theme="1"/>
      <name val="Arial"/>
      <family val="2"/>
    </font>
    <font>
      <b/>
      <vertAlign val="superscript"/>
      <sz val="10"/>
      <name val="Arial"/>
      <family val="2"/>
    </font>
    <font>
      <b/>
      <sz val="9"/>
      <color theme="9" tint="-0.249977111117893"/>
      <name val="Arial"/>
      <family val="2"/>
    </font>
    <font>
      <b/>
      <sz val="16"/>
      <color theme="1"/>
      <name val="Arial"/>
      <family val="2"/>
    </font>
    <font>
      <b/>
      <sz val="14"/>
      <name val="Arial"/>
      <family val="2"/>
    </font>
    <font>
      <b/>
      <sz val="14"/>
      <name val="Perpetua Titling MT"/>
      <family val="1"/>
    </font>
  </fonts>
  <fills count="16">
    <fill>
      <patternFill patternType="none"/>
    </fill>
    <fill>
      <patternFill patternType="gray125"/>
    </fill>
    <fill>
      <patternFill patternType="solid">
        <fgColor rgb="FFFFFFFF"/>
        <bgColor rgb="FFFFFFFF"/>
      </patternFill>
    </fill>
    <fill>
      <patternFill patternType="solid">
        <fgColor rgb="FFA6CAF0"/>
        <bgColor rgb="FFA6CAF0"/>
      </patternFill>
    </fill>
    <fill>
      <patternFill patternType="solid">
        <fgColor theme="8"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rgb="FFCC9CCC"/>
      </patternFill>
    </fill>
    <fill>
      <patternFill patternType="solid">
        <fgColor theme="5" tint="0.79998168889431442"/>
        <bgColor rgb="FFFFFF99"/>
      </patternFill>
    </fill>
    <fill>
      <patternFill patternType="solid">
        <fgColor theme="6" tint="0.59999389629810485"/>
        <bgColor rgb="FFCCFFCC"/>
      </patternFill>
    </fill>
    <fill>
      <patternFill patternType="solid">
        <fgColor theme="9" tint="0.79998168889431442"/>
        <bgColor rgb="FFCC9CCC"/>
      </patternFill>
    </fill>
    <fill>
      <patternFill patternType="solid">
        <fgColor theme="0"/>
        <bgColor indexed="64"/>
      </patternFill>
    </fill>
    <fill>
      <patternFill patternType="solid">
        <fgColor theme="4" tint="0.39997558519241921"/>
        <bgColor indexed="64"/>
      </patternFill>
    </fill>
  </fills>
  <borders count="86">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rgb="FF000000"/>
      </left>
      <right style="medium">
        <color rgb="FF000000"/>
      </right>
      <top style="thin">
        <color rgb="FF000000"/>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medium">
        <color rgb="FF000000"/>
      </left>
      <right style="medium">
        <color auto="1"/>
      </right>
      <top style="thin">
        <color rgb="FF000000"/>
      </top>
      <bottom style="thin">
        <color rgb="FF000000"/>
      </bottom>
      <diagonal/>
    </border>
    <border>
      <left style="medium">
        <color rgb="FF000000"/>
      </left>
      <right style="medium">
        <color auto="1"/>
      </right>
      <top style="thin">
        <color rgb="FF000000"/>
      </top>
      <bottom style="medium">
        <color rgb="FF000000"/>
      </bottom>
      <diagonal/>
    </border>
    <border>
      <left/>
      <right/>
      <top style="medium">
        <color auto="1"/>
      </top>
      <bottom/>
      <diagonal/>
    </border>
    <border>
      <left/>
      <right/>
      <top/>
      <bottom style="medium">
        <color auto="1"/>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rgb="FF000000"/>
      </left>
      <right style="medium">
        <color rgb="FF000000"/>
      </right>
      <top/>
      <bottom style="hair">
        <color rgb="FF000000"/>
      </bottom>
      <diagonal/>
    </border>
    <border>
      <left/>
      <right style="thin">
        <color auto="1"/>
      </right>
      <top style="thin">
        <color auto="1"/>
      </top>
      <bottom style="thin">
        <color auto="1"/>
      </bottom>
      <diagonal/>
    </border>
    <border>
      <left style="medium">
        <color auto="1"/>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bottom style="medium">
        <color rgb="FF000000"/>
      </bottom>
      <diagonal/>
    </border>
    <border>
      <left style="medium">
        <color auto="1"/>
      </left>
      <right style="medium">
        <color auto="1"/>
      </right>
      <top/>
      <bottom style="thin">
        <color rgb="FF000000"/>
      </bottom>
      <diagonal/>
    </border>
    <border>
      <left style="medium">
        <color rgb="FF000000"/>
      </left>
      <right style="medium">
        <color rgb="FF000000"/>
      </right>
      <top/>
      <bottom style="thin">
        <color rgb="FF000000"/>
      </bottom>
      <diagonal/>
    </border>
    <border>
      <left style="medium">
        <color auto="1"/>
      </left>
      <right style="medium">
        <color auto="1"/>
      </right>
      <top/>
      <bottom style="thin">
        <color auto="1"/>
      </bottom>
      <diagonal/>
    </border>
    <border>
      <left style="medium">
        <color rgb="FF000000"/>
      </left>
      <right style="medium">
        <color auto="1"/>
      </right>
      <top style="medium">
        <color rgb="FF000000"/>
      </top>
      <bottom style="hair">
        <color rgb="FF000000"/>
      </bottom>
      <diagonal/>
    </border>
    <border>
      <left style="medium">
        <color rgb="FF000000"/>
      </left>
      <right style="medium">
        <color auto="1"/>
      </right>
      <top style="hair">
        <color rgb="FF000000"/>
      </top>
      <bottom style="medium">
        <color rgb="FF000000"/>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rgb="FF000000"/>
      </bottom>
      <diagonal/>
    </border>
    <border>
      <left/>
      <right style="medium">
        <color auto="1"/>
      </right>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medium">
        <color rgb="FF000000"/>
      </left>
      <right style="medium">
        <color auto="1"/>
      </right>
      <top style="medium">
        <color rgb="FF000000"/>
      </top>
      <bottom/>
      <diagonal/>
    </border>
    <border>
      <left style="medium">
        <color rgb="FF000000"/>
      </left>
      <right style="medium">
        <color auto="1"/>
      </right>
      <top/>
      <bottom/>
      <diagonal/>
    </border>
    <border>
      <left style="medium">
        <color rgb="FF000000"/>
      </left>
      <right style="medium">
        <color auto="1"/>
      </right>
      <top/>
      <bottom style="medium">
        <color rgb="FF000000"/>
      </bottom>
      <diagonal/>
    </border>
    <border>
      <left style="medium">
        <color auto="1"/>
      </left>
      <right style="medium">
        <color rgb="FF000000"/>
      </right>
      <top style="medium">
        <color rgb="FF000000"/>
      </top>
      <bottom/>
      <diagonal/>
    </border>
    <border>
      <left style="medium">
        <color auto="1"/>
      </left>
      <right style="medium">
        <color rgb="FF000000"/>
      </right>
      <top/>
      <bottom/>
      <diagonal/>
    </border>
    <border>
      <left style="medium">
        <color auto="1"/>
      </left>
      <right style="medium">
        <color rgb="FF000000"/>
      </right>
      <top/>
      <bottom style="medium">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rgb="FF000000"/>
      </top>
      <bottom/>
      <diagonal/>
    </border>
    <border>
      <left/>
      <right style="thin">
        <color auto="1"/>
      </right>
      <top/>
      <bottom style="thin">
        <color rgb="FF000000"/>
      </bottom>
      <diagonal/>
    </border>
    <border>
      <left style="thin">
        <color auto="1"/>
      </left>
      <right/>
      <top/>
      <bottom/>
      <diagonal/>
    </border>
    <border>
      <left style="thin">
        <color auto="1"/>
      </left>
      <right/>
      <top style="thin">
        <color rgb="FF000000"/>
      </top>
      <bottom/>
      <diagonal/>
    </border>
    <border>
      <left style="thin">
        <color auto="1"/>
      </left>
      <right/>
      <top/>
      <bottom style="thin">
        <color rgb="FF000000"/>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diagonal/>
    </border>
  </borders>
  <cellStyleXfs count="5">
    <xf numFmtId="0" fontId="0" fillId="0" borderId="0"/>
    <xf numFmtId="0" fontId="6" fillId="0" borderId="15"/>
    <xf numFmtId="9"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cellStyleXfs>
  <cellXfs count="693">
    <xf numFmtId="0" fontId="0" fillId="0" borderId="0" xfId="0" applyFont="1" applyAlignment="1"/>
    <xf numFmtId="0" fontId="4" fillId="0" borderId="0" xfId="0" applyFont="1"/>
    <xf numFmtId="0" fontId="9" fillId="0" borderId="0" xfId="0" applyFont="1"/>
    <xf numFmtId="0" fontId="13" fillId="0" borderId="0" xfId="0" applyFont="1"/>
    <xf numFmtId="0" fontId="16" fillId="0" borderId="0" xfId="0" applyFont="1"/>
    <xf numFmtId="0" fontId="12" fillId="0" borderId="0" xfId="0" applyFont="1"/>
    <xf numFmtId="0" fontId="17" fillId="0" borderId="0" xfId="0" applyFont="1" applyAlignment="1">
      <alignment horizontal="right" vertical="center"/>
    </xf>
    <xf numFmtId="0" fontId="5" fillId="0" borderId="0" xfId="0" applyFont="1"/>
    <xf numFmtId="166" fontId="16" fillId="0" borderId="0" xfId="0" applyNumberFormat="1" applyFont="1"/>
    <xf numFmtId="39" fontId="16" fillId="0" borderId="0" xfId="0" applyNumberFormat="1" applyFont="1"/>
    <xf numFmtId="0" fontId="4" fillId="0" borderId="0" xfId="0" applyFont="1" applyAlignment="1">
      <alignment horizontal="center"/>
    </xf>
    <xf numFmtId="0" fontId="7" fillId="0" borderId="0" xfId="0" applyFont="1" applyAlignment="1">
      <alignment horizontal="center" vertical="center"/>
    </xf>
    <xf numFmtId="164" fontId="4" fillId="0" borderId="0" xfId="0" applyNumberFormat="1" applyFont="1"/>
    <xf numFmtId="0" fontId="7" fillId="0" borderId="0" xfId="0" applyFont="1" applyAlignment="1">
      <alignment horizontal="center"/>
    </xf>
    <xf numFmtId="0" fontId="4" fillId="0" borderId="0" xfId="0" applyFont="1" applyAlignment="1">
      <alignment wrapText="1"/>
    </xf>
    <xf numFmtId="0" fontId="0" fillId="0" borderId="0" xfId="0" applyFont="1" applyAlignment="1"/>
    <xf numFmtId="0" fontId="0" fillId="0" borderId="0" xfId="0" applyFont="1" applyAlignment="1"/>
    <xf numFmtId="0" fontId="0" fillId="0" borderId="0" xfId="0" applyProtection="1"/>
    <xf numFmtId="0" fontId="12" fillId="4" borderId="0" xfId="0" applyFont="1" applyFill="1" applyAlignment="1" applyProtection="1">
      <alignment horizontal="center"/>
      <protection locked="0"/>
    </xf>
    <xf numFmtId="165" fontId="27" fillId="0" borderId="0" xfId="0" applyNumberFormat="1" applyFont="1" applyProtection="1">
      <protection hidden="1"/>
    </xf>
    <xf numFmtId="168" fontId="27" fillId="0" borderId="0" xfId="0" applyNumberFormat="1" applyFont="1"/>
    <xf numFmtId="0" fontId="22" fillId="0" borderId="0" xfId="0" applyFont="1" applyAlignment="1" applyProtection="1">
      <alignment horizontal="center"/>
      <protection hidden="1"/>
    </xf>
    <xf numFmtId="0" fontId="23" fillId="0" borderId="0" xfId="0" applyFont="1" applyAlignment="1" applyProtection="1">
      <alignment horizontal="center"/>
      <protection hidden="1"/>
    </xf>
    <xf numFmtId="0" fontId="23" fillId="0" borderId="0" xfId="0" applyFont="1" applyProtection="1">
      <protection hidden="1"/>
    </xf>
    <xf numFmtId="165" fontId="24" fillId="0" borderId="15" xfId="1" applyNumberFormat="1" applyFont="1" applyAlignment="1" applyProtection="1">
      <alignment horizontal="center"/>
      <protection hidden="1"/>
    </xf>
    <xf numFmtId="0" fontId="22" fillId="0" borderId="0" xfId="0" quotePrefix="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68" fontId="6" fillId="0" borderId="15" xfId="1" quotePrefix="1" applyNumberFormat="1" applyAlignment="1" applyProtection="1">
      <alignment horizontal="center"/>
      <protection hidden="1"/>
    </xf>
    <xf numFmtId="0" fontId="25" fillId="0" borderId="0" xfId="0" applyFont="1" applyAlignment="1" applyProtection="1">
      <alignment horizontal="center"/>
      <protection hidden="1"/>
    </xf>
    <xf numFmtId="0" fontId="0" fillId="0" borderId="0" xfId="0" applyProtection="1">
      <protection locked="0" hidden="1"/>
    </xf>
    <xf numFmtId="0" fontId="0" fillId="0" borderId="0" xfId="0" applyFont="1" applyAlignment="1" applyProtection="1">
      <protection locked="0" hidden="1"/>
    </xf>
    <xf numFmtId="0" fontId="11" fillId="0" borderId="15" xfId="0" applyFont="1" applyBorder="1" applyAlignment="1" applyProtection="1">
      <alignment horizontal="center" vertical="center"/>
      <protection locked="0"/>
    </xf>
    <xf numFmtId="170" fontId="4" fillId="0" borderId="15"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protection locked="0"/>
    </xf>
    <xf numFmtId="0" fontId="18" fillId="2" borderId="15" xfId="0" applyFont="1" applyFill="1" applyBorder="1" applyAlignment="1">
      <alignment vertical="top"/>
    </xf>
    <xf numFmtId="0" fontId="18" fillId="2" borderId="15" xfId="0" applyFont="1" applyFill="1" applyBorder="1"/>
    <xf numFmtId="0" fontId="19" fillId="2" borderId="15" xfId="0" applyFont="1" applyFill="1" applyBorder="1"/>
    <xf numFmtId="0" fontId="11" fillId="0" borderId="0" xfId="0" applyFont="1" applyAlignment="1">
      <alignment horizontal="center" vertical="center"/>
    </xf>
    <xf numFmtId="0" fontId="0" fillId="0" borderId="0" xfId="0" applyFont="1" applyAlignment="1"/>
    <xf numFmtId="0" fontId="6" fillId="0" borderId="15" xfId="0" applyFont="1" applyBorder="1"/>
    <xf numFmtId="0" fontId="5" fillId="0" borderId="0" xfId="0" applyFont="1" applyProtection="1">
      <protection hidden="1"/>
    </xf>
    <xf numFmtId="0" fontId="19" fillId="2" borderId="15" xfId="0" applyFont="1" applyFill="1" applyBorder="1" applyProtection="1">
      <protection hidden="1"/>
    </xf>
    <xf numFmtId="165" fontId="4" fillId="0" borderId="0" xfId="0" applyNumberFormat="1" applyFont="1" applyProtection="1">
      <protection hidden="1"/>
    </xf>
    <xf numFmtId="49" fontId="6" fillId="0" borderId="0" xfId="0" applyNumberFormat="1" applyFont="1"/>
    <xf numFmtId="169" fontId="0" fillId="0" borderId="0" xfId="0" applyNumberFormat="1" applyFont="1" applyAlignment="1"/>
    <xf numFmtId="10" fontId="0" fillId="0" borderId="0" xfId="0" applyNumberFormat="1" applyProtection="1">
      <protection hidden="1"/>
    </xf>
    <xf numFmtId="170" fontId="0" fillId="0" borderId="0" xfId="0" applyNumberFormat="1" applyAlignment="1" applyProtection="1">
      <alignment horizontal="center"/>
      <protection hidden="1"/>
    </xf>
    <xf numFmtId="10" fontId="0" fillId="0" borderId="0" xfId="0" applyNumberFormat="1" applyAlignment="1" applyProtection="1">
      <alignment horizontal="center"/>
      <protection hidden="1"/>
    </xf>
    <xf numFmtId="172" fontId="0" fillId="0" borderId="0" xfId="0" applyNumberFormat="1" applyAlignment="1" applyProtection="1">
      <alignment horizontal="center"/>
      <protection hidden="1"/>
    </xf>
    <xf numFmtId="0" fontId="0" fillId="0" borderId="0" xfId="0" applyAlignment="1" applyProtection="1">
      <alignment horizontal="center"/>
    </xf>
    <xf numFmtId="10" fontId="0" fillId="0" borderId="0" xfId="0" applyNumberFormat="1" applyAlignment="1" applyProtection="1">
      <alignment horizontal="center"/>
    </xf>
    <xf numFmtId="170" fontId="0" fillId="0" borderId="0" xfId="0" applyNumberFormat="1" applyAlignment="1" applyProtection="1">
      <alignment horizontal="center"/>
    </xf>
    <xf numFmtId="0" fontId="6" fillId="0" borderId="15" xfId="0" applyFont="1" applyBorder="1" applyProtection="1">
      <protection locked="0"/>
    </xf>
    <xf numFmtId="0" fontId="5" fillId="0" borderId="15" xfId="0" applyFont="1" applyBorder="1" applyAlignment="1">
      <alignment horizontal="center" vertical="center" wrapText="1"/>
    </xf>
    <xf numFmtId="0" fontId="12" fillId="0" borderId="15" xfId="0" applyNumberFormat="1" applyFont="1" applyBorder="1" applyAlignment="1" applyProtection="1">
      <alignment horizontal="center"/>
      <protection hidden="1"/>
    </xf>
    <xf numFmtId="166" fontId="16" fillId="0" borderId="0" xfId="0" applyNumberFormat="1" applyFont="1" applyAlignment="1" applyProtection="1">
      <alignment horizontal="center" vertical="center"/>
      <protection hidden="1"/>
    </xf>
    <xf numFmtId="0" fontId="2" fillId="0" borderId="0" xfId="0" applyFont="1" applyAlignment="1" applyProtection="1">
      <alignment vertical="center" wrapText="1"/>
      <protection hidden="1"/>
    </xf>
    <xf numFmtId="166" fontId="16" fillId="0" borderId="0" xfId="0" applyNumberFormat="1" applyFont="1" applyAlignment="1" applyProtection="1">
      <alignment vertical="center"/>
      <protection hidden="1"/>
    </xf>
    <xf numFmtId="39" fontId="16" fillId="0" borderId="0" xfId="0" applyNumberFormat="1" applyFont="1" applyAlignment="1" applyProtection="1">
      <alignment vertical="center"/>
      <protection hidden="1"/>
    </xf>
    <xf numFmtId="167" fontId="16" fillId="0" borderId="0" xfId="0" applyNumberFormat="1" applyFont="1" applyAlignment="1" applyProtection="1">
      <alignment horizontal="right" vertical="center"/>
      <protection hidden="1"/>
    </xf>
    <xf numFmtId="0" fontId="7" fillId="0" borderId="0" xfId="0" applyFont="1" applyProtection="1">
      <protection hidden="1"/>
    </xf>
    <xf numFmtId="166" fontId="16" fillId="0" borderId="0" xfId="0" applyNumberFormat="1" applyFont="1" applyAlignment="1" applyProtection="1">
      <alignment horizontal="right" vertical="center"/>
      <protection hidden="1"/>
    </xf>
    <xf numFmtId="0" fontId="2" fillId="0" borderId="0" xfId="0" applyFont="1" applyAlignment="1" applyProtection="1">
      <alignment wrapText="1"/>
      <protection hidden="1"/>
    </xf>
    <xf numFmtId="10" fontId="0" fillId="5" borderId="0" xfId="0" applyNumberFormat="1" applyFill="1" applyAlignment="1" applyProtection="1">
      <alignment horizontal="center"/>
      <protection hidden="1"/>
    </xf>
    <xf numFmtId="170" fontId="0" fillId="5" borderId="0" xfId="0" applyNumberFormat="1" applyFill="1" applyAlignment="1" applyProtection="1">
      <alignment horizontal="center"/>
      <protection hidden="1"/>
    </xf>
    <xf numFmtId="0" fontId="13" fillId="0" borderId="0" xfId="0" applyFont="1" applyAlignment="1">
      <alignment horizontal="left" vertical="center" indent="1"/>
    </xf>
    <xf numFmtId="1" fontId="6" fillId="0" borderId="15" xfId="0" applyNumberFormat="1" applyFont="1" applyBorder="1" applyAlignment="1" applyProtection="1">
      <alignment horizontal="center"/>
      <protection locked="0"/>
    </xf>
    <xf numFmtId="0" fontId="0" fillId="0" borderId="0" xfId="0" applyFont="1" applyAlignment="1" applyProtection="1">
      <protection locked="0"/>
    </xf>
    <xf numFmtId="0" fontId="0" fillId="0" borderId="0" xfId="0" applyFont="1" applyAlignment="1">
      <alignment horizontal="center"/>
    </xf>
    <xf numFmtId="0" fontId="12" fillId="0" borderId="0" xfId="0" applyFont="1" applyAlignment="1">
      <alignment horizontal="center" vertical="top"/>
    </xf>
    <xf numFmtId="0" fontId="13" fillId="0" borderId="0" xfId="0" applyFont="1" applyAlignment="1">
      <alignment horizontal="center"/>
    </xf>
    <xf numFmtId="0" fontId="34" fillId="0" borderId="0" xfId="0" applyFont="1"/>
    <xf numFmtId="0" fontId="34" fillId="0" borderId="0" xfId="0" applyFont="1" applyAlignment="1">
      <alignment vertical="top"/>
    </xf>
    <xf numFmtId="0" fontId="35" fillId="0" borderId="0" xfId="0" quotePrefix="1" applyFont="1" applyProtection="1">
      <protection hidden="1"/>
    </xf>
    <xf numFmtId="0" fontId="35" fillId="0" borderId="0" xfId="0" applyFont="1"/>
    <xf numFmtId="0" fontId="32" fillId="0" borderId="0" xfId="0" applyFont="1" applyAlignment="1"/>
    <xf numFmtId="0" fontId="23" fillId="0" borderId="15" xfId="0" applyFont="1" applyBorder="1" applyAlignment="1" applyProtection="1">
      <alignment horizontal="center"/>
      <protection hidden="1"/>
    </xf>
    <xf numFmtId="0" fontId="23" fillId="0" borderId="15" xfId="0" applyFont="1" applyBorder="1" applyProtection="1">
      <protection hidden="1"/>
    </xf>
    <xf numFmtId="169" fontId="0" fillId="0" borderId="15" xfId="0" applyNumberFormat="1" applyFont="1" applyBorder="1" applyAlignment="1"/>
    <xf numFmtId="49" fontId="6" fillId="0" borderId="15" xfId="0" applyNumberFormat="1" applyFont="1" applyBorder="1"/>
    <xf numFmtId="0" fontId="38" fillId="0" borderId="0" xfId="0" applyFont="1" applyAlignment="1" applyProtection="1">
      <alignment horizontal="center"/>
      <protection locked="0"/>
    </xf>
    <xf numFmtId="0" fontId="38" fillId="0" borderId="0" xfId="0" applyFont="1" applyAlignment="1" applyProtection="1">
      <protection locked="0"/>
    </xf>
    <xf numFmtId="0" fontId="0" fillId="0" borderId="0" xfId="0" applyFont="1" applyAlignment="1" applyProtection="1">
      <alignment vertical="center"/>
      <protection locked="0"/>
    </xf>
    <xf numFmtId="0" fontId="38" fillId="0" borderId="0" xfId="0" applyFont="1" applyAlignment="1" applyProtection="1">
      <alignment vertical="center"/>
      <protection locked="0"/>
    </xf>
    <xf numFmtId="0" fontId="15" fillId="0" borderId="0" xfId="0" applyFont="1" applyAlignment="1" applyProtection="1">
      <alignment horizontal="center"/>
      <protection locked="0"/>
    </xf>
    <xf numFmtId="0" fontId="0" fillId="0" borderId="15" xfId="0" applyFont="1" applyBorder="1" applyAlignment="1" applyProtection="1">
      <protection locked="0"/>
    </xf>
    <xf numFmtId="0" fontId="0" fillId="0" borderId="0" xfId="0" applyFont="1" applyAlignment="1"/>
    <xf numFmtId="164" fontId="18" fillId="2" borderId="15" xfId="0" applyNumberFormat="1" applyFont="1" applyFill="1" applyBorder="1"/>
    <xf numFmtId="0" fontId="1" fillId="7" borderId="0" xfId="0" applyFont="1" applyFill="1"/>
    <xf numFmtId="0" fontId="2" fillId="7" borderId="0" xfId="0" applyFont="1" applyFill="1"/>
    <xf numFmtId="0" fontId="3" fillId="7" borderId="0" xfId="0" applyFont="1" applyFill="1"/>
    <xf numFmtId="0" fontId="4" fillId="7" borderId="0" xfId="0" applyFont="1" applyFill="1"/>
    <xf numFmtId="0" fontId="0" fillId="7" borderId="0" xfId="0" applyFont="1" applyFill="1" applyAlignment="1"/>
    <xf numFmtId="0" fontId="5" fillId="7" borderId="0" xfId="0" applyFont="1" applyFill="1" applyAlignment="1">
      <alignment vertical="center"/>
    </xf>
    <xf numFmtId="0" fontId="7" fillId="7" borderId="0" xfId="0" applyFont="1" applyFill="1"/>
    <xf numFmtId="0" fontId="7" fillId="7" borderId="0" xfId="0" applyFont="1" applyFill="1" applyAlignment="1">
      <alignment horizontal="right"/>
    </xf>
    <xf numFmtId="0" fontId="7" fillId="7" borderId="0" xfId="0" applyFont="1" applyFill="1" applyAlignment="1">
      <alignment horizontal="left"/>
    </xf>
    <xf numFmtId="0" fontId="12" fillId="7" borderId="0" xfId="0" applyFont="1" applyFill="1" applyAlignment="1">
      <alignment vertical="center"/>
    </xf>
    <xf numFmtId="0" fontId="13" fillId="7" borderId="0" xfId="0" applyFont="1" applyFill="1"/>
    <xf numFmtId="0" fontId="13" fillId="7" borderId="0" xfId="0" quotePrefix="1" applyFont="1" applyFill="1" applyAlignment="1">
      <alignment horizontal="right"/>
    </xf>
    <xf numFmtId="1" fontId="13" fillId="7" borderId="0" xfId="0" applyNumberFormat="1" applyFont="1" applyFill="1"/>
    <xf numFmtId="0" fontId="3" fillId="7" borderId="0" xfId="0" applyFont="1" applyFill="1" applyAlignment="1">
      <alignment horizontal="center"/>
    </xf>
    <xf numFmtId="0" fontId="13" fillId="7" borderId="0" xfId="0" applyFont="1" applyFill="1" applyAlignment="1">
      <alignment vertical="top"/>
    </xf>
    <xf numFmtId="0" fontId="13" fillId="7" borderId="0" xfId="0" applyFont="1" applyFill="1" applyAlignment="1">
      <alignment horizontal="left" vertical="top"/>
    </xf>
    <xf numFmtId="0" fontId="2" fillId="7" borderId="0" xfId="0" applyFont="1" applyFill="1" applyAlignment="1">
      <alignment vertical="center"/>
    </xf>
    <xf numFmtId="0" fontId="7" fillId="7" borderId="0" xfId="0" applyFont="1" applyFill="1" applyAlignment="1">
      <alignment vertical="center"/>
    </xf>
    <xf numFmtId="0" fontId="2" fillId="7" borderId="0" xfId="0" applyFont="1" applyFill="1" applyAlignment="1">
      <alignment horizontal="left"/>
    </xf>
    <xf numFmtId="0" fontId="14" fillId="7" borderId="0" xfId="0" applyFont="1" applyFill="1" applyAlignment="1">
      <alignment horizontal="left"/>
    </xf>
    <xf numFmtId="0" fontId="4" fillId="7" borderId="0" xfId="0" applyFont="1" applyFill="1" applyAlignment="1">
      <alignment horizontal="left" vertical="top" wrapText="1"/>
    </xf>
    <xf numFmtId="0" fontId="7" fillId="7" borderId="0" xfId="0" applyFont="1" applyFill="1" applyAlignment="1">
      <alignment vertical="top"/>
    </xf>
    <xf numFmtId="0" fontId="2" fillId="7" borderId="0" xfId="0" applyFont="1" applyFill="1" applyAlignment="1">
      <alignment wrapText="1"/>
    </xf>
    <xf numFmtId="0" fontId="2" fillId="7" borderId="0" xfId="0" quotePrefix="1" applyFont="1" applyFill="1" applyAlignment="1">
      <alignment horizontal="left"/>
    </xf>
    <xf numFmtId="0" fontId="5" fillId="0" borderId="0" xfId="0" applyFont="1" applyFill="1" applyAlignment="1">
      <alignment horizontal="right" vertical="center"/>
    </xf>
    <xf numFmtId="165" fontId="2"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22" fillId="0" borderId="0" xfId="0" applyFont="1" applyFill="1" applyAlignment="1" applyProtection="1">
      <alignment vertical="center"/>
      <protection hidden="1"/>
    </xf>
    <xf numFmtId="0" fontId="0" fillId="0" borderId="0" xfId="0" applyFont="1" applyFill="1" applyAlignment="1"/>
    <xf numFmtId="0" fontId="22" fillId="0" borderId="0" xfId="0" applyFont="1" applyFill="1" applyAlignment="1" applyProtection="1">
      <protection hidden="1"/>
    </xf>
    <xf numFmtId="0" fontId="2" fillId="0" borderId="0" xfId="0" applyFont="1" applyFill="1" applyProtection="1">
      <protection hidden="1"/>
    </xf>
    <xf numFmtId="165" fontId="22" fillId="0" borderId="15" xfId="0" applyNumberFormat="1" applyFont="1" applyFill="1" applyBorder="1" applyAlignment="1" applyProtection="1">
      <protection hidden="1"/>
    </xf>
    <xf numFmtId="165" fontId="16" fillId="0" borderId="0" xfId="0" applyNumberFormat="1" applyFont="1"/>
    <xf numFmtId="165" fontId="16" fillId="0" borderId="0" xfId="0" applyNumberFormat="1" applyFont="1" applyAlignment="1" applyProtection="1">
      <alignment vertical="center"/>
      <protection hidden="1"/>
    </xf>
    <xf numFmtId="165" fontId="2" fillId="0" borderId="15" xfId="0" applyNumberFormat="1" applyFont="1" applyFill="1" applyBorder="1" applyAlignment="1" applyProtection="1">
      <alignment vertical="center"/>
      <protection hidden="1"/>
    </xf>
    <xf numFmtId="0" fontId="40" fillId="0" borderId="0" xfId="0" applyFont="1" applyAlignment="1">
      <alignment vertical="top" wrapText="1"/>
    </xf>
    <xf numFmtId="0" fontId="42" fillId="0" borderId="0" xfId="0" applyFont="1" applyAlignment="1"/>
    <xf numFmtId="0" fontId="22" fillId="0" borderId="15" xfId="0" applyFont="1" applyFill="1" applyBorder="1" applyAlignment="1" applyProtection="1">
      <alignment vertical="center"/>
      <protection hidden="1"/>
    </xf>
    <xf numFmtId="0" fontId="12" fillId="0" borderId="0" xfId="0" applyFont="1" applyAlignment="1">
      <alignment horizontal="center" vertical="center" wrapText="1"/>
    </xf>
    <xf numFmtId="0" fontId="41" fillId="0" borderId="0" xfId="0" applyFont="1" applyAlignment="1">
      <alignment wrapText="1"/>
    </xf>
    <xf numFmtId="0" fontId="46" fillId="0" borderId="0" xfId="0" applyFont="1" applyAlignment="1">
      <alignment wrapText="1"/>
    </xf>
    <xf numFmtId="0" fontId="31" fillId="0" borderId="15" xfId="0" applyFont="1" applyBorder="1" applyAlignment="1">
      <alignment vertical="center"/>
    </xf>
    <xf numFmtId="0" fontId="46" fillId="0" borderId="15" xfId="0" applyFont="1" applyBorder="1" applyAlignment="1">
      <alignment vertical="center" wrapText="1"/>
    </xf>
    <xf numFmtId="0" fontId="0" fillId="0" borderId="0" xfId="0" applyFont="1" applyAlignment="1" applyProtection="1">
      <alignment vertical="center"/>
      <protection hidden="1"/>
    </xf>
    <xf numFmtId="0" fontId="12" fillId="0" borderId="0" xfId="0" applyFont="1" applyFill="1"/>
    <xf numFmtId="0" fontId="17" fillId="0" borderId="0" xfId="0" applyFont="1" applyFill="1" applyAlignment="1">
      <alignment horizontal="right" vertical="center"/>
    </xf>
    <xf numFmtId="0" fontId="13" fillId="0" borderId="15" xfId="0" applyFont="1" applyBorder="1"/>
    <xf numFmtId="167" fontId="16" fillId="0" borderId="15" xfId="0" applyNumberFormat="1" applyFont="1" applyBorder="1"/>
    <xf numFmtId="49" fontId="12" fillId="0" borderId="31" xfId="0" applyNumberFormat="1" applyFont="1" applyBorder="1" applyProtection="1">
      <protection locked="0"/>
    </xf>
    <xf numFmtId="165" fontId="12" fillId="0" borderId="31" xfId="0" applyNumberFormat="1" applyFont="1" applyBorder="1" applyAlignment="1" applyProtection="1">
      <alignment horizontal="right"/>
      <protection locked="0"/>
    </xf>
    <xf numFmtId="49" fontId="12" fillId="0" borderId="32" xfId="0" applyNumberFormat="1" applyFont="1" applyBorder="1" applyProtection="1">
      <protection locked="0"/>
    </xf>
    <xf numFmtId="165" fontId="12" fillId="0" borderId="32" xfId="0" applyNumberFormat="1" applyFont="1" applyBorder="1" applyAlignment="1" applyProtection="1">
      <alignment horizontal="right"/>
      <protection locked="0"/>
    </xf>
    <xf numFmtId="49" fontId="12" fillId="0" borderId="33" xfId="0" applyNumberFormat="1" applyFont="1" applyBorder="1" applyProtection="1">
      <protection locked="0"/>
    </xf>
    <xf numFmtId="165" fontId="12" fillId="0" borderId="33" xfId="0" applyNumberFormat="1" applyFont="1" applyBorder="1" applyAlignment="1" applyProtection="1">
      <alignment horizontal="right"/>
      <protection locked="0"/>
    </xf>
    <xf numFmtId="165" fontId="12" fillId="6" borderId="32" xfId="0" quotePrefix="1" applyNumberFormat="1" applyFont="1" applyFill="1" applyBorder="1" applyAlignment="1" applyProtection="1">
      <alignment horizontal="right"/>
      <protection hidden="1"/>
    </xf>
    <xf numFmtId="168" fontId="12" fillId="5" borderId="31" xfId="0" applyNumberFormat="1" applyFont="1" applyFill="1" applyBorder="1" applyAlignment="1" applyProtection="1">
      <alignment horizontal="center"/>
      <protection locked="0"/>
    </xf>
    <xf numFmtId="0" fontId="12" fillId="0" borderId="31" xfId="0" applyFont="1" applyBorder="1" applyAlignment="1" applyProtection="1">
      <alignment horizontal="center"/>
      <protection locked="0"/>
    </xf>
    <xf numFmtId="168" fontId="12" fillId="0" borderId="31" xfId="0" applyNumberFormat="1" applyFont="1" applyBorder="1" applyAlignment="1" applyProtection="1">
      <alignment horizontal="center"/>
      <protection locked="0"/>
    </xf>
    <xf numFmtId="165" fontId="12" fillId="6" borderId="32" xfId="0" quotePrefix="1" applyNumberFormat="1" applyFont="1" applyFill="1" applyBorder="1" applyProtection="1">
      <protection hidden="1"/>
    </xf>
    <xf numFmtId="49" fontId="12" fillId="0" borderId="32" xfId="0" applyNumberFormat="1" applyFont="1" applyBorder="1" applyAlignment="1" applyProtection="1">
      <alignment horizontal="center"/>
      <protection locked="0"/>
    </xf>
    <xf numFmtId="168" fontId="12" fillId="5" borderId="32" xfId="0" applyNumberFormat="1" applyFont="1" applyFill="1" applyBorder="1" applyAlignment="1" applyProtection="1">
      <alignment horizontal="center"/>
      <protection locked="0"/>
    </xf>
    <xf numFmtId="0" fontId="12" fillId="0" borderId="32" xfId="0" applyFont="1" applyBorder="1" applyAlignment="1" applyProtection="1">
      <alignment horizontal="center"/>
      <protection locked="0"/>
    </xf>
    <xf numFmtId="168" fontId="12" fillId="0" borderId="32" xfId="0" applyNumberFormat="1" applyFont="1" applyBorder="1" applyAlignment="1" applyProtection="1">
      <alignment horizontal="center"/>
      <protection locked="0"/>
    </xf>
    <xf numFmtId="168" fontId="12" fillId="0" borderId="32" xfId="0" applyNumberFormat="1" applyFont="1" applyBorder="1" applyProtection="1">
      <protection locked="0"/>
    </xf>
    <xf numFmtId="165" fontId="12" fillId="6" borderId="33" xfId="0" quotePrefix="1" applyNumberFormat="1" applyFont="1" applyFill="1" applyBorder="1" applyProtection="1">
      <protection hidden="1"/>
    </xf>
    <xf numFmtId="49" fontId="12" fillId="0" borderId="33" xfId="0" applyNumberFormat="1" applyFont="1" applyBorder="1" applyAlignment="1" applyProtection="1">
      <alignment horizontal="center"/>
      <protection locked="0"/>
    </xf>
    <xf numFmtId="168" fontId="12" fillId="5" borderId="33" xfId="0" applyNumberFormat="1" applyFont="1" applyFill="1" applyBorder="1" applyAlignment="1" applyProtection="1">
      <alignment horizontal="center"/>
      <protection locked="0"/>
    </xf>
    <xf numFmtId="0" fontId="12" fillId="0" borderId="33" xfId="0" applyFont="1" applyBorder="1" applyAlignment="1" applyProtection="1">
      <alignment horizontal="center"/>
      <protection locked="0"/>
    </xf>
    <xf numFmtId="168" fontId="12" fillId="0" borderId="33" xfId="0" applyNumberFormat="1" applyFont="1" applyBorder="1" applyProtection="1">
      <protection locked="0"/>
    </xf>
    <xf numFmtId="0" fontId="41" fillId="0" borderId="15" xfId="0" applyFont="1" applyBorder="1" applyAlignment="1">
      <alignment vertical="center" wrapText="1"/>
    </xf>
    <xf numFmtId="0" fontId="4" fillId="0" borderId="0" xfId="0" applyFont="1" applyFill="1" applyAlignment="1">
      <alignment horizontal="right"/>
    </xf>
    <xf numFmtId="0" fontId="16" fillId="0" borderId="0" xfId="0" applyFont="1" applyFill="1" applyAlignment="1">
      <alignment horizontal="center" vertical="center" wrapText="1"/>
    </xf>
    <xf numFmtId="0" fontId="12" fillId="0" borderId="0" xfId="0" applyFont="1" applyFill="1" applyAlignment="1">
      <alignment horizontal="center" vertical="center" wrapText="1"/>
    </xf>
    <xf numFmtId="166" fontId="16" fillId="0" borderId="12" xfId="0" applyNumberFormat="1" applyFont="1" applyFill="1" applyBorder="1" applyProtection="1">
      <protection hidden="1"/>
    </xf>
    <xf numFmtId="166" fontId="16" fillId="0" borderId="0" xfId="0" applyNumberFormat="1" applyFont="1" applyFill="1"/>
    <xf numFmtId="166" fontId="16" fillId="0" borderId="0" xfId="0" applyNumberFormat="1" applyFont="1" applyFill="1" applyAlignment="1" applyProtection="1">
      <alignment horizontal="center" vertical="center"/>
      <protection hidden="1"/>
    </xf>
    <xf numFmtId="166" fontId="16" fillId="0" borderId="0" xfId="0" applyNumberFormat="1" applyFont="1" applyFill="1" applyAlignment="1" applyProtection="1">
      <alignment vertical="center"/>
      <protection hidden="1"/>
    </xf>
    <xf numFmtId="0" fontId="4" fillId="0" borderId="0" xfId="0" applyFont="1" applyFill="1"/>
    <xf numFmtId="166" fontId="16" fillId="0" borderId="0" xfId="0" applyNumberFormat="1" applyFont="1" applyFill="1" applyProtection="1">
      <protection hidden="1"/>
    </xf>
    <xf numFmtId="0" fontId="1" fillId="0" borderId="0" xfId="0" applyFont="1" applyFill="1" applyAlignment="1">
      <alignment horizontal="right"/>
    </xf>
    <xf numFmtId="49" fontId="12" fillId="0" borderId="31" xfId="0" applyNumberFormat="1" applyFont="1" applyFill="1" applyBorder="1" applyAlignment="1" applyProtection="1">
      <alignment horizontal="center"/>
      <protection locked="0"/>
    </xf>
    <xf numFmtId="49" fontId="12" fillId="0" borderId="32" xfId="0" applyNumberFormat="1" applyFont="1" applyFill="1" applyBorder="1" applyAlignment="1" applyProtection="1">
      <alignment horizontal="center"/>
      <protection locked="0"/>
    </xf>
    <xf numFmtId="0" fontId="1" fillId="7" borderId="0" xfId="0" quotePrefix="1" applyFont="1" applyFill="1" applyAlignment="1"/>
    <xf numFmtId="0" fontId="0" fillId="0" borderId="15" xfId="0" applyFont="1" applyFill="1" applyBorder="1" applyAlignment="1"/>
    <xf numFmtId="0" fontId="18" fillId="0" borderId="15" xfId="0" applyFont="1" applyFill="1" applyBorder="1"/>
    <xf numFmtId="0" fontId="19" fillId="0" borderId="15" xfId="0" applyFont="1" applyFill="1" applyBorder="1"/>
    <xf numFmtId="0" fontId="20" fillId="0" borderId="15" xfId="0" applyFont="1" applyFill="1" applyBorder="1"/>
    <xf numFmtId="0" fontId="4" fillId="0" borderId="15" xfId="0" applyFont="1" applyFill="1" applyBorder="1"/>
    <xf numFmtId="0" fontId="0" fillId="0" borderId="0" xfId="0" applyFont="1" applyAlignment="1">
      <alignment horizontal="center"/>
    </xf>
    <xf numFmtId="0" fontId="0" fillId="7" borderId="0" xfId="0" applyFont="1" applyFill="1" applyAlignment="1"/>
    <xf numFmtId="0" fontId="0" fillId="0" borderId="0" xfId="0" applyFont="1" applyAlignment="1"/>
    <xf numFmtId="0" fontId="16" fillId="0" borderId="0" xfId="0" applyFont="1" applyAlignment="1">
      <alignment horizontal="center" vertical="center" wrapText="1"/>
    </xf>
    <xf numFmtId="0" fontId="0" fillId="0" borderId="0" xfId="0"/>
    <xf numFmtId="173" fontId="0" fillId="0" borderId="0" xfId="0" applyNumberFormat="1"/>
    <xf numFmtId="44" fontId="0" fillId="0" borderId="0" xfId="4" applyFont="1" applyFill="1"/>
    <xf numFmtId="44" fontId="0" fillId="0" borderId="0" xfId="0" applyNumberFormat="1"/>
    <xf numFmtId="44" fontId="50" fillId="0" borderId="0" xfId="0" applyNumberFormat="1" applyFont="1"/>
    <xf numFmtId="0" fontId="50" fillId="0" borderId="0" xfId="0" applyFont="1"/>
    <xf numFmtId="9" fontId="0" fillId="0" borderId="0" xfId="2" applyFont="1"/>
    <xf numFmtId="173" fontId="51" fillId="0" borderId="0" xfId="0" applyNumberFormat="1" applyFont="1"/>
    <xf numFmtId="44" fontId="0" fillId="0" borderId="0" xfId="4" applyFont="1"/>
    <xf numFmtId="44" fontId="0" fillId="0" borderId="0" xfId="2" applyNumberFormat="1" applyFont="1"/>
    <xf numFmtId="165" fontId="43" fillId="0" borderId="15" xfId="0" applyNumberFormat="1" applyFont="1" applyFill="1" applyBorder="1" applyAlignment="1" applyProtection="1">
      <alignment vertical="center"/>
      <protection hidden="1"/>
    </xf>
    <xf numFmtId="14" fontId="0" fillId="0" borderId="0" xfId="0" applyNumberFormat="1"/>
    <xf numFmtId="0" fontId="53" fillId="0" borderId="0" xfId="0" applyFont="1"/>
    <xf numFmtId="0" fontId="22" fillId="0" borderId="0" xfId="0" applyFont="1"/>
    <xf numFmtId="14" fontId="0" fillId="0" borderId="0" xfId="0" applyNumberFormat="1" applyAlignment="1">
      <alignment horizontal="center" vertical="center"/>
    </xf>
    <xf numFmtId="2" fontId="0" fillId="0" borderId="0" xfId="0" quotePrefix="1" applyNumberFormat="1" applyAlignment="1">
      <alignment horizontal="center" vertical="center"/>
    </xf>
    <xf numFmtId="1" fontId="0" fillId="0" borderId="0" xfId="0" quotePrefix="1" applyNumberFormat="1" applyAlignment="1">
      <alignment horizontal="center" vertical="center"/>
    </xf>
    <xf numFmtId="165" fontId="0" fillId="0" borderId="0" xfId="0" applyNumberFormat="1"/>
    <xf numFmtId="0" fontId="16" fillId="0" borderId="15" xfId="0" applyFont="1" applyBorder="1" applyAlignment="1" applyProtection="1">
      <alignment horizontal="center" vertical="center" wrapText="1"/>
      <protection hidden="1"/>
    </xf>
    <xf numFmtId="166" fontId="16" fillId="0" borderId="15" xfId="0" applyNumberFormat="1" applyFont="1" applyBorder="1" applyAlignment="1" applyProtection="1">
      <alignment horizontal="center" vertical="center"/>
      <protection hidden="1"/>
    </xf>
    <xf numFmtId="166" fontId="16" fillId="0" borderId="15" xfId="0" applyNumberFormat="1" applyFont="1" applyFill="1" applyBorder="1" applyAlignment="1" applyProtection="1">
      <alignment horizontal="center" vertical="center"/>
      <protection hidden="1"/>
    </xf>
    <xf numFmtId="0" fontId="7" fillId="0" borderId="15" xfId="0" applyFont="1" applyBorder="1" applyAlignment="1">
      <alignment horizontal="center" vertical="center"/>
    </xf>
    <xf numFmtId="0" fontId="4" fillId="0" borderId="15" xfId="0" applyFont="1" applyBorder="1"/>
    <xf numFmtId="0" fontId="4" fillId="0" borderId="15" xfId="0" applyFont="1" applyBorder="1" applyAlignment="1">
      <alignment horizontal="center"/>
    </xf>
    <xf numFmtId="166" fontId="16" fillId="0" borderId="1" xfId="0" applyNumberFormat="1" applyFont="1" applyBorder="1"/>
    <xf numFmtId="166" fontId="16" fillId="0" borderId="13" xfId="0" applyNumberFormat="1" applyFont="1" applyFill="1" applyBorder="1" applyProtection="1">
      <protection hidden="1"/>
    </xf>
    <xf numFmtId="166" fontId="16" fillId="0" borderId="1" xfId="0" applyNumberFormat="1" applyFont="1" applyFill="1" applyBorder="1" applyProtection="1">
      <protection hidden="1"/>
    </xf>
    <xf numFmtId="0" fontId="2" fillId="7" borderId="15" xfId="0" applyFont="1" applyFill="1" applyBorder="1" applyAlignment="1">
      <alignment vertical="center"/>
    </xf>
    <xf numFmtId="0" fontId="9" fillId="7" borderId="15" xfId="0" applyFont="1" applyFill="1" applyBorder="1" applyAlignment="1">
      <alignment vertical="center"/>
    </xf>
    <xf numFmtId="0" fontId="7" fillId="7" borderId="15" xfId="0" applyFont="1" applyFill="1" applyBorder="1" applyAlignment="1">
      <alignment vertical="center"/>
    </xf>
    <xf numFmtId="0" fontId="0" fillId="7" borderId="15" xfId="0" applyFont="1" applyFill="1" applyBorder="1" applyAlignment="1"/>
    <xf numFmtId="165" fontId="12" fillId="8" borderId="32" xfId="0" quotePrefix="1" applyNumberFormat="1" applyFont="1" applyFill="1" applyBorder="1" applyAlignment="1" applyProtection="1">
      <alignment horizontal="right"/>
      <protection hidden="1"/>
    </xf>
    <xf numFmtId="165" fontId="12" fillId="8" borderId="33" xfId="0" quotePrefix="1" applyNumberFormat="1" applyFont="1" applyFill="1" applyBorder="1" applyAlignment="1" applyProtection="1">
      <alignment horizontal="right"/>
      <protection hidden="1"/>
    </xf>
    <xf numFmtId="165" fontId="12" fillId="8" borderId="14" xfId="0" applyNumberFormat="1" applyFont="1" applyFill="1" applyBorder="1" applyAlignment="1" applyProtection="1">
      <alignment horizontal="right" vertical="center"/>
      <protection hidden="1"/>
    </xf>
    <xf numFmtId="165" fontId="12" fillId="8" borderId="14" xfId="0" applyNumberFormat="1" applyFont="1" applyFill="1" applyBorder="1" applyAlignment="1" applyProtection="1">
      <alignment vertical="center"/>
      <protection hidden="1"/>
    </xf>
    <xf numFmtId="165" fontId="16" fillId="8" borderId="14" xfId="0" applyNumberFormat="1" applyFont="1" applyFill="1" applyBorder="1" applyAlignment="1" applyProtection="1">
      <alignment horizontal="right" vertical="center"/>
      <protection hidden="1"/>
    </xf>
    <xf numFmtId="0" fontId="4" fillId="0" borderId="3" xfId="0" applyFont="1" applyBorder="1"/>
    <xf numFmtId="0" fontId="4" fillId="0" borderId="3" xfId="0" applyFont="1" applyFill="1" applyBorder="1"/>
    <xf numFmtId="0" fontId="4" fillId="0" borderId="3" xfId="0" applyFont="1" applyBorder="1" applyAlignment="1">
      <alignment horizontal="center"/>
    </xf>
    <xf numFmtId="0" fontId="2" fillId="0" borderId="15" xfId="0" applyFont="1" applyBorder="1" applyAlignment="1" applyProtection="1">
      <alignment vertical="center" wrapText="1"/>
      <protection hidden="1"/>
    </xf>
    <xf numFmtId="166" fontId="16" fillId="0" borderId="15" xfId="0" applyNumberFormat="1" applyFont="1" applyBorder="1" applyAlignment="1" applyProtection="1">
      <alignment vertical="center"/>
      <protection hidden="1"/>
    </xf>
    <xf numFmtId="165" fontId="16" fillId="0" borderId="15" xfId="0" applyNumberFormat="1" applyFont="1" applyBorder="1" applyAlignment="1" applyProtection="1">
      <alignment vertical="center"/>
      <protection hidden="1"/>
    </xf>
    <xf numFmtId="39" fontId="16" fillId="0" borderId="15" xfId="0" applyNumberFormat="1" applyFont="1" applyBorder="1" applyAlignment="1" applyProtection="1">
      <alignment vertical="center"/>
      <protection hidden="1"/>
    </xf>
    <xf numFmtId="167" fontId="16" fillId="0" borderId="15" xfId="0" applyNumberFormat="1" applyFont="1" applyBorder="1" applyAlignment="1" applyProtection="1">
      <alignment horizontal="right" vertical="center"/>
      <protection hidden="1"/>
    </xf>
    <xf numFmtId="0" fontId="7" fillId="0" borderId="15" xfId="0" applyFont="1" applyBorder="1" applyAlignment="1">
      <alignment horizontal="center"/>
    </xf>
    <xf numFmtId="0" fontId="41" fillId="0" borderId="15" xfId="0" applyFont="1" applyBorder="1" applyAlignment="1">
      <alignment wrapText="1"/>
    </xf>
    <xf numFmtId="0" fontId="7" fillId="0" borderId="15" xfId="0" applyFont="1" applyBorder="1" applyProtection="1">
      <protection hidden="1"/>
    </xf>
    <xf numFmtId="0" fontId="2" fillId="0" borderId="15" xfId="0" applyFont="1" applyBorder="1" applyAlignment="1" applyProtection="1">
      <alignment wrapText="1"/>
      <protection hidden="1"/>
    </xf>
    <xf numFmtId="0" fontId="46" fillId="0" borderId="15" xfId="0" applyFont="1" applyBorder="1" applyAlignment="1">
      <alignment wrapText="1"/>
    </xf>
    <xf numFmtId="166" fontId="16" fillId="0" borderId="15" xfId="0" applyNumberFormat="1" applyFont="1" applyFill="1" applyBorder="1" applyAlignment="1" applyProtection="1">
      <alignment vertical="center"/>
      <protection hidden="1"/>
    </xf>
    <xf numFmtId="0" fontId="40" fillId="0" borderId="15" xfId="0" applyFont="1" applyBorder="1" applyAlignment="1">
      <alignment vertical="top" wrapText="1"/>
    </xf>
    <xf numFmtId="0" fontId="42" fillId="0" borderId="15" xfId="0" applyFont="1" applyBorder="1" applyAlignment="1"/>
    <xf numFmtId="0" fontId="0" fillId="0" borderId="15" xfId="0" applyFont="1" applyFill="1" applyBorder="1" applyAlignment="1" applyProtection="1">
      <protection locked="0"/>
    </xf>
    <xf numFmtId="0" fontId="7" fillId="7" borderId="27" xfId="0" applyFont="1" applyFill="1" applyBorder="1"/>
    <xf numFmtId="0" fontId="2" fillId="7" borderId="28" xfId="0" applyFont="1" applyFill="1" applyBorder="1"/>
    <xf numFmtId="0" fontId="7" fillId="7" borderId="28" xfId="0" applyFont="1" applyFill="1" applyBorder="1"/>
    <xf numFmtId="0" fontId="0" fillId="0" borderId="0" xfId="0" applyFont="1" applyAlignment="1"/>
    <xf numFmtId="0" fontId="0" fillId="0" borderId="0" xfId="0" applyFont="1" applyAlignment="1" applyProtection="1">
      <protection hidden="1"/>
    </xf>
    <xf numFmtId="0" fontId="0" fillId="0" borderId="15" xfId="0" applyFont="1" applyBorder="1" applyAlignment="1"/>
    <xf numFmtId="0" fontId="7" fillId="0" borderId="0" xfId="0" applyFont="1" applyAlignment="1">
      <alignment horizontal="left" vertical="top"/>
    </xf>
    <xf numFmtId="0" fontId="7" fillId="0" borderId="15" xfId="0" applyFont="1" applyBorder="1" applyAlignment="1">
      <alignment horizontal="left" vertical="top"/>
    </xf>
    <xf numFmtId="0" fontId="7" fillId="0" borderId="0" xfId="0" applyFont="1" applyAlignment="1" applyProtection="1">
      <alignment horizontal="left" vertical="top" wrapText="1"/>
      <protection hidden="1"/>
    </xf>
    <xf numFmtId="165" fontId="12" fillId="8" borderId="14" xfId="4" applyNumberFormat="1" applyFont="1" applyFill="1" applyBorder="1" applyAlignment="1" applyProtection="1">
      <alignment horizontal="right" vertical="center"/>
      <protection hidden="1"/>
    </xf>
    <xf numFmtId="165" fontId="12" fillId="8" borderId="31" xfId="0" quotePrefix="1" applyNumberFormat="1" applyFont="1" applyFill="1" applyBorder="1" applyAlignment="1" applyProtection="1">
      <alignment horizontal="right"/>
      <protection hidden="1"/>
    </xf>
    <xf numFmtId="173" fontId="6" fillId="8" borderId="54" xfId="0" applyNumberFormat="1" applyFont="1" applyFill="1" applyBorder="1" applyProtection="1">
      <protection hidden="1"/>
    </xf>
    <xf numFmtId="173" fontId="2" fillId="8" borderId="54" xfId="0" applyNumberFormat="1" applyFont="1" applyFill="1" applyBorder="1" applyProtection="1">
      <protection hidden="1"/>
    </xf>
    <xf numFmtId="9" fontId="6" fillId="8" borderId="56" xfId="2" applyFont="1" applyFill="1" applyBorder="1" applyAlignment="1" applyProtection="1">
      <alignment horizontal="center" vertical="center"/>
      <protection hidden="1"/>
    </xf>
    <xf numFmtId="173" fontId="6" fillId="8" borderId="56" xfId="0" applyNumberFormat="1" applyFont="1" applyFill="1" applyBorder="1" applyProtection="1">
      <protection hidden="1"/>
    </xf>
    <xf numFmtId="173" fontId="0" fillId="8" borderId="56" xfId="0" applyNumberFormat="1" applyFill="1" applyBorder="1" applyProtection="1">
      <protection hidden="1"/>
    </xf>
    <xf numFmtId="9" fontId="6" fillId="0" borderId="15" xfId="2" applyFont="1" applyFill="1" applyBorder="1" applyAlignment="1" applyProtection="1">
      <alignment horizontal="center" vertical="center"/>
      <protection hidden="1"/>
    </xf>
    <xf numFmtId="0" fontId="5" fillId="0" borderId="15" xfId="0" quotePrefix="1" applyFont="1" applyBorder="1" applyAlignment="1" applyProtection="1">
      <alignment vertical="center"/>
      <protection hidden="1"/>
    </xf>
    <xf numFmtId="0" fontId="1" fillId="0" borderId="15" xfId="0" quotePrefix="1" applyFont="1" applyBorder="1" applyAlignment="1" applyProtection="1">
      <alignment vertical="center"/>
      <protection hidden="1"/>
    </xf>
    <xf numFmtId="0" fontId="25" fillId="0" borderId="15" xfId="0" applyFont="1" applyBorder="1" applyAlignment="1" applyProtection="1">
      <protection hidden="1"/>
    </xf>
    <xf numFmtId="1" fontId="17" fillId="0" borderId="15" xfId="0" quotePrefix="1" applyNumberFormat="1" applyFont="1" applyBorder="1" applyAlignment="1" applyProtection="1">
      <alignment horizontal="center" vertical="center"/>
      <protection hidden="1"/>
    </xf>
    <xf numFmtId="0" fontId="5" fillId="0" borderId="15" xfId="0" quotePrefix="1" applyFont="1" applyFill="1" applyBorder="1" applyAlignment="1" applyProtection="1">
      <alignment vertical="center"/>
      <protection hidden="1"/>
    </xf>
    <xf numFmtId="1" fontId="16" fillId="0" borderId="15" xfId="0" applyNumberFormat="1" applyFont="1" applyBorder="1" applyAlignment="1" applyProtection="1">
      <alignment horizontal="center" vertical="center"/>
      <protection hidden="1"/>
    </xf>
    <xf numFmtId="0" fontId="1" fillId="0" borderId="15" xfId="0" quotePrefix="1" applyFont="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2" fillId="2" borderId="45"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44" fontId="2" fillId="0" borderId="45" xfId="0" applyNumberFormat="1" applyFont="1" applyFill="1" applyBorder="1" applyAlignment="1" applyProtection="1">
      <alignment horizontal="center" vertical="center"/>
      <protection hidden="1"/>
    </xf>
    <xf numFmtId="0" fontId="2" fillId="0" borderId="15" xfId="0" applyFont="1" applyFill="1" applyBorder="1" applyAlignment="1" applyProtection="1">
      <alignment vertical="center"/>
      <protection hidden="1"/>
    </xf>
    <xf numFmtId="44" fontId="2" fillId="0" borderId="46" xfId="0" applyNumberFormat="1"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44" fontId="0" fillId="0" borderId="47" xfId="0" applyNumberFormat="1" applyFont="1" applyFill="1" applyBorder="1" applyAlignment="1" applyProtection="1">
      <alignment vertical="center"/>
      <protection hidden="1"/>
    </xf>
    <xf numFmtId="0" fontId="2" fillId="2" borderId="24" xfId="0" applyFont="1" applyFill="1" applyBorder="1" applyAlignment="1" applyProtection="1">
      <alignment horizontal="center" vertical="center"/>
      <protection hidden="1"/>
    </xf>
    <xf numFmtId="44" fontId="2" fillId="0" borderId="24" xfId="0" applyNumberFormat="1" applyFont="1" applyFill="1" applyBorder="1" applyAlignment="1" applyProtection="1">
      <alignment horizontal="center" vertical="center"/>
      <protection hidden="1"/>
    </xf>
    <xf numFmtId="44" fontId="2" fillId="0" borderId="22" xfId="0" applyNumberFormat="1" applyFont="1" applyFill="1" applyBorder="1" applyAlignment="1" applyProtection="1">
      <alignment horizontal="center" vertical="center"/>
      <protection hidden="1"/>
    </xf>
    <xf numFmtId="44" fontId="0" fillId="0" borderId="19" xfId="0" applyNumberFormat="1" applyFont="1" applyFill="1" applyBorder="1" applyAlignment="1" applyProtection="1">
      <alignment vertical="center"/>
      <protection hidden="1"/>
    </xf>
    <xf numFmtId="168" fontId="6" fillId="0" borderId="24" xfId="1" quotePrefix="1" applyNumberFormat="1" applyBorder="1" applyAlignment="1" applyProtection="1">
      <alignment horizontal="center" vertical="center"/>
      <protection hidden="1"/>
    </xf>
    <xf numFmtId="168" fontId="6" fillId="0" borderId="15" xfId="1" quotePrefix="1" applyNumberFormat="1" applyFill="1" applyBorder="1" applyAlignment="1" applyProtection="1">
      <alignment horizontal="center" vertical="center"/>
      <protection hidden="1"/>
    </xf>
    <xf numFmtId="168" fontId="6" fillId="0" borderId="25" xfId="1" quotePrefix="1" applyNumberFormat="1" applyBorder="1" applyAlignment="1" applyProtection="1">
      <alignment horizontal="center" vertical="center"/>
      <protection hidden="1"/>
    </xf>
    <xf numFmtId="168" fontId="6" fillId="0" borderId="26" xfId="1" quotePrefix="1" applyNumberFormat="1" applyBorder="1" applyAlignment="1" applyProtection="1">
      <alignment horizontal="center" vertical="center"/>
      <protection hidden="1"/>
    </xf>
    <xf numFmtId="0" fontId="0" fillId="0" borderId="15" xfId="0" applyFont="1" applyFill="1" applyBorder="1" applyAlignment="1" applyProtection="1">
      <alignment vertical="center"/>
      <protection hidden="1"/>
    </xf>
    <xf numFmtId="44" fontId="0" fillId="0" borderId="20" xfId="0" applyNumberFormat="1" applyFont="1" applyFill="1" applyBorder="1" applyAlignment="1" applyProtection="1">
      <alignment vertical="center"/>
      <protection hidden="1"/>
    </xf>
    <xf numFmtId="0" fontId="5" fillId="2" borderId="48" xfId="0" applyFont="1" applyFill="1" applyBorder="1" applyAlignment="1" applyProtection="1">
      <alignment horizontal="center" vertical="center"/>
      <protection hidden="1"/>
    </xf>
    <xf numFmtId="44" fontId="5" fillId="9" borderId="50" xfId="0" applyNumberFormat="1" applyFont="1" applyFill="1" applyBorder="1" applyAlignment="1" applyProtection="1">
      <alignment vertical="center"/>
      <protection hidden="1"/>
    </xf>
    <xf numFmtId="44" fontId="5" fillId="0" borderId="15" xfId="0" applyNumberFormat="1" applyFont="1" applyFill="1" applyBorder="1" applyAlignment="1" applyProtection="1">
      <alignment vertical="center"/>
      <protection hidden="1"/>
    </xf>
    <xf numFmtId="0" fontId="25" fillId="0" borderId="0" xfId="0" applyFont="1" applyFill="1" applyAlignment="1" applyProtection="1">
      <alignment vertical="center"/>
      <protection hidden="1"/>
    </xf>
    <xf numFmtId="44" fontId="5" fillId="9" borderId="51" xfId="0" applyNumberFormat="1" applyFont="1" applyFill="1" applyBorder="1" applyAlignment="1" applyProtection="1">
      <alignment horizontal="center" vertical="center"/>
      <protection hidden="1"/>
    </xf>
    <xf numFmtId="44" fontId="5" fillId="0" borderId="52" xfId="0" applyNumberFormat="1" applyFont="1" applyFill="1" applyBorder="1" applyAlignment="1" applyProtection="1">
      <alignment vertical="center"/>
      <protection hidden="1"/>
    </xf>
    <xf numFmtId="0" fontId="25" fillId="0" borderId="23" xfId="0" applyFont="1" applyFill="1" applyBorder="1" applyAlignment="1" applyProtection="1">
      <alignment vertical="center"/>
      <protection hidden="1"/>
    </xf>
    <xf numFmtId="44" fontId="5" fillId="9" borderId="44" xfId="0" applyNumberFormat="1" applyFont="1" applyFill="1" applyBorder="1" applyAlignment="1" applyProtection="1">
      <alignment horizontal="center" vertical="center"/>
      <protection hidden="1"/>
    </xf>
    <xf numFmtId="165" fontId="6" fillId="0" borderId="43" xfId="3" applyNumberFormat="1" applyFont="1" applyFill="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54" xfId="0" applyFont="1" applyBorder="1" applyAlignment="1" applyProtection="1">
      <alignment horizontal="center" vertical="center" wrapText="1"/>
      <protection locked="0"/>
    </xf>
    <xf numFmtId="168" fontId="6" fillId="0" borderId="54" xfId="0" applyNumberFormat="1" applyFont="1" applyBorder="1" applyAlignment="1" applyProtection="1">
      <alignment horizontal="center" vertical="center" wrapText="1"/>
      <protection locked="0"/>
    </xf>
    <xf numFmtId="165" fontId="6" fillId="0" borderId="54" xfId="3" applyNumberFormat="1" applyFont="1" applyFill="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168" fontId="6" fillId="0" borderId="43" xfId="0" applyNumberFormat="1" applyFont="1" applyBorder="1" applyAlignment="1" applyProtection="1">
      <alignment horizontal="center" vertical="center" wrapText="1"/>
      <protection locked="0"/>
    </xf>
    <xf numFmtId="0" fontId="6" fillId="0" borderId="43" xfId="0" applyFont="1" applyBorder="1" applyAlignment="1" applyProtection="1">
      <alignment horizontal="left" vertical="center" wrapText="1"/>
      <protection locked="0"/>
    </xf>
    <xf numFmtId="168" fontId="6" fillId="0" borderId="43" xfId="0" applyNumberFormat="1"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8" xfId="0" applyFont="1" applyBorder="1" applyAlignment="1" applyProtection="1">
      <alignment horizontal="center" vertical="center" wrapText="1"/>
      <protection locked="0"/>
    </xf>
    <xf numFmtId="168" fontId="6" fillId="0" borderId="58" xfId="0" applyNumberFormat="1" applyFont="1" applyBorder="1" applyAlignment="1" applyProtection="1">
      <alignment horizontal="center" vertical="center"/>
      <protection locked="0"/>
    </xf>
    <xf numFmtId="165" fontId="6" fillId="0" borderId="58" xfId="3" applyNumberFormat="1" applyFont="1" applyFill="1" applyBorder="1" applyAlignment="1" applyProtection="1">
      <alignment horizontal="center" vertical="center"/>
      <protection locked="0"/>
    </xf>
    <xf numFmtId="168" fontId="6" fillId="0" borderId="54" xfId="0" applyNumberFormat="1" applyFont="1" applyBorder="1" applyAlignment="1" applyProtection="1">
      <alignment horizontal="center" vertical="center"/>
      <protection locked="0"/>
    </xf>
    <xf numFmtId="168" fontId="12" fillId="0" borderId="33" xfId="0" applyNumberFormat="1" applyFont="1" applyBorder="1" applyAlignment="1" applyProtection="1">
      <alignment horizontal="center"/>
      <protection locked="0"/>
    </xf>
    <xf numFmtId="14" fontId="6" fillId="0" borderId="54" xfId="0" applyNumberFormat="1" applyFont="1" applyBorder="1" applyAlignment="1" applyProtection="1">
      <alignment horizontal="left" vertical="center" wrapText="1"/>
      <protection locked="0"/>
    </xf>
    <xf numFmtId="14" fontId="6" fillId="0" borderId="43" xfId="0" applyNumberFormat="1" applyFont="1" applyBorder="1" applyAlignment="1" applyProtection="1">
      <alignment horizontal="left" vertical="center" wrapText="1"/>
      <protection locked="0"/>
    </xf>
    <xf numFmtId="0" fontId="56" fillId="0" borderId="0" xfId="0" applyFont="1" applyAlignment="1">
      <alignment horizontal="center" vertical="center"/>
    </xf>
    <xf numFmtId="0" fontId="7" fillId="0" borderId="0" xfId="0" applyFont="1" applyAlignment="1">
      <alignment horizontal="left" vertical="center"/>
    </xf>
    <xf numFmtId="0" fontId="0" fillId="14" borderId="0" xfId="0" applyFont="1" applyFill="1" applyAlignment="1"/>
    <xf numFmtId="164" fontId="52" fillId="14" borderId="15" xfId="0" applyNumberFormat="1" applyFont="1" applyFill="1" applyBorder="1" applyAlignment="1">
      <alignment horizontal="center" vertical="center"/>
    </xf>
    <xf numFmtId="0" fontId="6" fillId="14" borderId="15" xfId="0" applyFont="1" applyFill="1" applyBorder="1"/>
    <xf numFmtId="0" fontId="13" fillId="14" borderId="0" xfId="0" quotePrefix="1" applyFont="1" applyFill="1" applyAlignment="1">
      <alignment vertical="center"/>
    </xf>
    <xf numFmtId="0" fontId="13" fillId="14" borderId="0" xfId="0" applyFont="1" applyFill="1"/>
    <xf numFmtId="0" fontId="13" fillId="14" borderId="15" xfId="0" applyFont="1" applyFill="1" applyBorder="1"/>
    <xf numFmtId="171" fontId="3" fillId="14" borderId="15" xfId="0" applyNumberFormat="1" applyFont="1" applyFill="1" applyBorder="1" applyAlignment="1">
      <alignment horizontal="center" vertical="center"/>
    </xf>
    <xf numFmtId="171" fontId="6" fillId="14" borderId="15" xfId="0" applyNumberFormat="1" applyFont="1" applyFill="1" applyBorder="1"/>
    <xf numFmtId="0" fontId="13" fillId="14" borderId="15" xfId="0" applyFont="1" applyFill="1" applyBorder="1" applyAlignment="1">
      <alignment horizontal="center" vertical="center"/>
    </xf>
    <xf numFmtId="0" fontId="2" fillId="14" borderId="0" xfId="0" quotePrefix="1" applyFont="1" applyFill="1" applyAlignment="1">
      <alignment vertical="center"/>
    </xf>
    <xf numFmtId="0" fontId="56" fillId="0" borderId="0" xfId="0" applyFont="1" applyAlignment="1">
      <alignment vertical="center"/>
    </xf>
    <xf numFmtId="0" fontId="32" fillId="2" borderId="49" xfId="0" applyFont="1" applyFill="1" applyBorder="1" applyAlignment="1" applyProtection="1">
      <alignment horizontal="center" vertical="center"/>
      <protection hidden="1"/>
    </xf>
    <xf numFmtId="0" fontId="6" fillId="0" borderId="54" xfId="0" applyFont="1" applyBorder="1" applyAlignment="1" applyProtection="1">
      <alignment horizontal="left" vertical="center" wrapText="1"/>
      <protection locked="0"/>
    </xf>
    <xf numFmtId="14" fontId="6" fillId="0" borderId="58" xfId="0" applyNumberFormat="1"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7" fillId="0" borderId="0" xfId="0" applyFont="1" applyAlignment="1">
      <alignment vertical="center"/>
    </xf>
    <xf numFmtId="0" fontId="45" fillId="0" borderId="15" xfId="0" applyFont="1" applyBorder="1" applyAlignment="1">
      <alignment horizontal="right" vertical="center" indent="1"/>
    </xf>
    <xf numFmtId="0" fontId="0" fillId="7" borderId="27" xfId="0" applyFont="1" applyFill="1" applyBorder="1" applyAlignment="1">
      <alignment horizontal="center"/>
    </xf>
    <xf numFmtId="0" fontId="0" fillId="7" borderId="15" xfId="0" applyFont="1" applyFill="1" applyBorder="1" applyAlignment="1">
      <alignment horizontal="center"/>
    </xf>
    <xf numFmtId="0" fontId="0" fillId="7" borderId="28" xfId="0" applyFont="1" applyFill="1" applyBorder="1" applyAlignment="1">
      <alignment horizontal="center"/>
    </xf>
    <xf numFmtId="0" fontId="0" fillId="0" borderId="0" xfId="0" applyFont="1" applyAlignment="1" applyProtection="1"/>
    <xf numFmtId="0" fontId="22" fillId="0" borderId="0" xfId="0" applyFont="1" applyAlignment="1" applyProtection="1"/>
    <xf numFmtId="0" fontId="23" fillId="0" borderId="0" xfId="0" applyFont="1" applyAlignment="1" applyProtection="1">
      <alignment horizontal="center"/>
    </xf>
    <xf numFmtId="0" fontId="25" fillId="0" borderId="0" xfId="0" applyFont="1" applyAlignment="1" applyProtection="1">
      <alignment horizontal="center"/>
    </xf>
    <xf numFmtId="0" fontId="0" fillId="5" borderId="0" xfId="0" applyFont="1" applyFill="1" applyAlignment="1" applyProtection="1"/>
    <xf numFmtId="0" fontId="58" fillId="0" borderId="0" xfId="0" applyFont="1" applyFill="1" applyAlignment="1" applyProtection="1"/>
    <xf numFmtId="0" fontId="0" fillId="0" borderId="15" xfId="0" applyFont="1" applyBorder="1" applyAlignment="1" applyProtection="1"/>
    <xf numFmtId="0" fontId="22" fillId="0" borderId="15" xfId="0" applyFont="1" applyFill="1" applyBorder="1" applyAlignment="1" applyProtection="1">
      <alignment horizontal="left"/>
    </xf>
    <xf numFmtId="0" fontId="22" fillId="0" borderId="0" xfId="0" applyFont="1" applyAlignment="1" applyProtection="1">
      <alignment horizontal="left"/>
    </xf>
    <xf numFmtId="0" fontId="21" fillId="0" borderId="0" xfId="0" applyFont="1" applyAlignment="1" applyProtection="1"/>
    <xf numFmtId="0" fontId="22" fillId="0" borderId="15" xfId="0" applyFont="1" applyFill="1" applyBorder="1" applyAlignment="1" applyProtection="1"/>
    <xf numFmtId="0" fontId="17" fillId="0" borderId="0" xfId="0" applyFont="1" applyFill="1" applyAlignment="1" applyProtection="1">
      <alignment horizontal="right" vertical="center"/>
      <protection hidden="1"/>
    </xf>
    <xf numFmtId="0" fontId="4" fillId="0" borderId="0" xfId="0" applyFont="1" applyFill="1" applyProtection="1">
      <protection hidden="1"/>
    </xf>
    <xf numFmtId="0" fontId="0" fillId="0" borderId="0" xfId="0" applyFont="1" applyFill="1" applyAlignment="1" applyProtection="1">
      <protection hidden="1"/>
    </xf>
    <xf numFmtId="0" fontId="0" fillId="0" borderId="15" xfId="0" applyFont="1" applyFill="1" applyBorder="1" applyAlignment="1" applyProtection="1">
      <protection hidden="1"/>
    </xf>
    <xf numFmtId="0" fontId="18" fillId="0" borderId="15" xfId="0" applyFont="1" applyFill="1" applyBorder="1" applyProtection="1">
      <protection hidden="1"/>
    </xf>
    <xf numFmtId="0" fontId="19" fillId="0" borderId="15" xfId="0" applyFont="1" applyFill="1" applyBorder="1" applyProtection="1">
      <protection hidden="1"/>
    </xf>
    <xf numFmtId="0" fontId="20" fillId="0" borderId="15" xfId="0" applyFont="1" applyFill="1" applyBorder="1" applyProtection="1">
      <protection hidden="1"/>
    </xf>
    <xf numFmtId="0" fontId="4" fillId="0" borderId="15" xfId="0" applyFont="1" applyFill="1" applyBorder="1" applyProtection="1">
      <protection hidden="1"/>
    </xf>
    <xf numFmtId="0" fontId="17" fillId="0" borderId="0" xfId="0" applyFont="1" applyAlignment="1" applyProtection="1">
      <alignment horizontal="right" vertical="center"/>
      <protection hidden="1"/>
    </xf>
    <xf numFmtId="0" fontId="4" fillId="0" borderId="0" xfId="0" applyFont="1" applyProtection="1">
      <protection hidden="1"/>
    </xf>
    <xf numFmtId="0" fontId="2" fillId="7" borderId="0" xfId="0" applyFont="1" applyFill="1" applyAlignment="1">
      <alignment vertical="top"/>
    </xf>
    <xf numFmtId="0" fontId="2" fillId="7" borderId="0" xfId="0" applyFont="1" applyFill="1" applyAlignment="1">
      <alignment horizontal="right" vertical="center"/>
    </xf>
    <xf numFmtId="0" fontId="2" fillId="7" borderId="0" xfId="0" quotePrefix="1" applyFont="1" applyFill="1" applyAlignment="1">
      <alignment horizontal="right" vertical="center"/>
    </xf>
    <xf numFmtId="0" fontId="2" fillId="14" borderId="0" xfId="0" applyFont="1" applyFill="1"/>
    <xf numFmtId="14" fontId="2" fillId="14" borderId="15" xfId="0" applyNumberFormat="1" applyFont="1" applyFill="1" applyBorder="1" applyAlignment="1">
      <alignment vertical="center"/>
    </xf>
    <xf numFmtId="0" fontId="2" fillId="14" borderId="15" xfId="0" applyFont="1" applyFill="1" applyBorder="1" applyAlignment="1">
      <alignment vertical="center"/>
    </xf>
    <xf numFmtId="0" fontId="2" fillId="14" borderId="15" xfId="0" applyFont="1" applyFill="1" applyBorder="1" applyAlignment="1">
      <alignment horizontal="center"/>
    </xf>
    <xf numFmtId="0" fontId="2" fillId="14" borderId="15" xfId="0" applyFont="1" applyFill="1" applyBorder="1"/>
    <xf numFmtId="171" fontId="5" fillId="14" borderId="15" xfId="0" applyNumberFormat="1" applyFont="1" applyFill="1" applyBorder="1" applyAlignment="1">
      <alignment horizontal="center" vertical="center"/>
    </xf>
    <xf numFmtId="0" fontId="61" fillId="7" borderId="0" xfId="0" applyFont="1" applyFill="1" applyAlignment="1">
      <alignment vertical="top"/>
    </xf>
    <xf numFmtId="0" fontId="2" fillId="7" borderId="0" xfId="0" applyFont="1" applyFill="1" applyAlignment="1">
      <alignment horizontal="left" vertical="top"/>
    </xf>
    <xf numFmtId="1" fontId="2" fillId="7" borderId="0" xfId="0" applyNumberFormat="1" applyFont="1" applyFill="1"/>
    <xf numFmtId="0" fontId="2" fillId="0" borderId="0" xfId="0" applyFont="1" applyFill="1" applyAlignment="1">
      <alignment vertical="top"/>
    </xf>
    <xf numFmtId="0" fontId="16" fillId="7" borderId="52" xfId="0" applyFont="1" applyFill="1" applyBorder="1" applyAlignment="1">
      <alignment wrapText="1"/>
    </xf>
    <xf numFmtId="0" fontId="0" fillId="7" borderId="52" xfId="0" applyFont="1" applyFill="1" applyBorder="1" applyAlignment="1">
      <alignment horizontal="center"/>
    </xf>
    <xf numFmtId="0" fontId="7" fillId="7" borderId="27" xfId="0" applyFont="1" applyFill="1" applyBorder="1" applyAlignment="1"/>
    <xf numFmtId="0" fontId="7" fillId="7" borderId="15" xfId="0" applyFont="1" applyFill="1" applyBorder="1" applyAlignment="1"/>
    <xf numFmtId="0" fontId="7" fillId="7" borderId="28" xfId="0" applyFont="1" applyFill="1" applyBorder="1" applyAlignment="1"/>
    <xf numFmtId="0" fontId="16" fillId="7" borderId="41" xfId="0" applyFont="1" applyFill="1" applyBorder="1" applyAlignment="1">
      <alignment wrapText="1"/>
    </xf>
    <xf numFmtId="0" fontId="16" fillId="7" borderId="0" xfId="0" quotePrefix="1" applyFont="1" applyFill="1" applyAlignment="1">
      <alignment horizontal="left"/>
    </xf>
    <xf numFmtId="0" fontId="0" fillId="7" borderId="0" xfId="0" applyFont="1" applyFill="1" applyAlignment="1">
      <alignment horizontal="left"/>
    </xf>
    <xf numFmtId="0" fontId="1" fillId="7" borderId="0" xfId="0" quotePrefix="1" applyFont="1" applyFill="1" applyAlignment="1">
      <alignment horizontal="left"/>
    </xf>
    <xf numFmtId="0" fontId="5" fillId="7" borderId="0" xfId="0" applyFont="1" applyFill="1" applyAlignment="1">
      <alignment horizontal="left" wrapText="1"/>
    </xf>
    <xf numFmtId="0" fontId="2" fillId="7" borderId="0" xfId="0" applyFont="1" applyFill="1" applyAlignment="1">
      <alignment horizontal="left" wrapText="1"/>
    </xf>
    <xf numFmtId="0" fontId="12" fillId="4" borderId="39" xfId="0" applyFont="1" applyFill="1" applyBorder="1" applyAlignment="1" applyProtection="1">
      <alignment horizontal="center"/>
      <protection locked="0" hidden="1"/>
    </xf>
    <xf numFmtId="0" fontId="12" fillId="4" borderId="32" xfId="0" applyFont="1" applyFill="1" applyBorder="1" applyAlignment="1" applyProtection="1">
      <alignment horizontal="center"/>
      <protection locked="0" hidden="1"/>
    </xf>
    <xf numFmtId="0" fontId="12" fillId="4" borderId="33" xfId="0" applyFont="1" applyFill="1" applyBorder="1" applyAlignment="1" applyProtection="1">
      <alignment horizontal="center"/>
      <protection locked="0" hidden="1"/>
    </xf>
    <xf numFmtId="0" fontId="2" fillId="14" borderId="0" xfId="0" applyFont="1" applyFill="1" applyAlignment="1">
      <alignment vertical="center"/>
    </xf>
    <xf numFmtId="0" fontId="31" fillId="7" borderId="0" xfId="0" applyFont="1" applyFill="1" applyAlignment="1">
      <alignment horizontal="left"/>
    </xf>
    <xf numFmtId="0" fontId="31" fillId="7" borderId="0" xfId="0" quotePrefix="1" applyFont="1" applyFill="1" applyAlignment="1">
      <alignment horizontal="left"/>
    </xf>
    <xf numFmtId="0" fontId="7" fillId="7" borderId="0" xfId="0" applyFont="1" applyFill="1" applyProtection="1"/>
    <xf numFmtId="0" fontId="8" fillId="7" borderId="0" xfId="0" applyFont="1" applyFill="1" applyProtection="1"/>
    <xf numFmtId="0" fontId="9" fillId="7" borderId="0" xfId="0" applyFont="1" applyFill="1" applyAlignment="1" applyProtection="1">
      <alignment horizontal="right"/>
    </xf>
    <xf numFmtId="0" fontId="5" fillId="7" borderId="0" xfId="0" applyFont="1" applyFill="1" applyProtection="1"/>
    <xf numFmtId="0" fontId="25" fillId="7" borderId="0" xfId="0" applyFont="1" applyFill="1" applyAlignment="1" applyProtection="1"/>
    <xf numFmtId="0" fontId="5" fillId="7" borderId="0" xfId="0" quotePrefix="1" applyFont="1" applyFill="1" applyAlignment="1" applyProtection="1">
      <alignment horizontal="left"/>
    </xf>
    <xf numFmtId="0" fontId="9" fillId="7" borderId="0" xfId="0" quotePrefix="1" applyFont="1" applyFill="1" applyAlignment="1" applyProtection="1">
      <alignment horizontal="left"/>
    </xf>
    <xf numFmtId="0" fontId="7" fillId="7" borderId="0" xfId="0" applyFont="1" applyFill="1" applyAlignment="1" applyProtection="1">
      <alignment horizontal="right"/>
    </xf>
    <xf numFmtId="0" fontId="9" fillId="7" borderId="0" xfId="0" applyFont="1" applyFill="1" applyProtection="1"/>
    <xf numFmtId="0" fontId="22" fillId="7" borderId="0" xfId="0" applyFont="1" applyFill="1" applyAlignment="1" applyProtection="1"/>
    <xf numFmtId="0" fontId="2" fillId="7" borderId="0" xfId="0" quotePrefix="1" applyFont="1" applyFill="1" applyAlignment="1" applyProtection="1">
      <alignment horizontal="left"/>
    </xf>
    <xf numFmtId="0" fontId="2" fillId="7" borderId="0" xfId="0" applyFont="1" applyFill="1" applyProtection="1"/>
    <xf numFmtId="0" fontId="7" fillId="14" borderId="0" xfId="0" applyFont="1" applyFill="1" applyProtection="1"/>
    <xf numFmtId="0" fontId="0" fillId="14" borderId="0" xfId="0" applyFont="1" applyFill="1" applyAlignment="1" applyProtection="1"/>
    <xf numFmtId="0" fontId="7" fillId="14" borderId="0" xfId="0" quotePrefix="1" applyFont="1" applyFill="1" applyAlignment="1" applyProtection="1">
      <alignment horizontal="left"/>
    </xf>
    <xf numFmtId="0" fontId="10" fillId="7" borderId="0" xfId="0" applyFont="1" applyFill="1" applyProtection="1"/>
    <xf numFmtId="0" fontId="7" fillId="7" borderId="0" xfId="0" applyFont="1" applyFill="1" applyAlignment="1" applyProtection="1">
      <alignment horizontal="left"/>
    </xf>
    <xf numFmtId="0" fontId="7" fillId="7" borderId="0" xfId="0" applyFont="1" applyFill="1" applyAlignment="1" applyProtection="1">
      <alignment horizontal="left" vertical="top"/>
    </xf>
    <xf numFmtId="0" fontId="7" fillId="7" borderId="0" xfId="0" applyFont="1" applyFill="1" applyAlignment="1" applyProtection="1">
      <alignment horizontal="left" wrapText="1"/>
    </xf>
    <xf numFmtId="0" fontId="7" fillId="7" borderId="0" xfId="0" applyFont="1" applyFill="1" applyAlignment="1" applyProtection="1">
      <alignment horizontal="left" vertical="center" wrapText="1"/>
    </xf>
    <xf numFmtId="0" fontId="16" fillId="0" borderId="0" xfId="0" applyFont="1" applyAlignment="1" applyProtection="1">
      <alignment horizontal="center" vertical="center" wrapText="1"/>
    </xf>
    <xf numFmtId="0" fontId="16" fillId="0" borderId="0" xfId="0" applyFont="1" applyFill="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Fill="1" applyAlignment="1" applyProtection="1">
      <alignment horizontal="center" vertical="center" wrapText="1"/>
    </xf>
    <xf numFmtId="0" fontId="0" fillId="7" borderId="0" xfId="0" applyFont="1" applyFill="1" applyAlignment="1"/>
    <xf numFmtId="0" fontId="16" fillId="0" borderId="15" xfId="0" quotePrefix="1" applyFont="1" applyBorder="1" applyAlignment="1" applyProtection="1">
      <alignment horizontal="right" vertical="center"/>
      <protection hidden="1"/>
    </xf>
    <xf numFmtId="9" fontId="0" fillId="4" borderId="66" xfId="2" applyFont="1" applyFill="1" applyBorder="1" applyAlignment="1" applyProtection="1">
      <alignment vertical="center"/>
      <protection locked="0" hidden="1"/>
    </xf>
    <xf numFmtId="1" fontId="47" fillId="8" borderId="66" xfId="0" applyNumberFormat="1" applyFont="1" applyFill="1" applyBorder="1" applyAlignment="1" applyProtection="1">
      <alignment horizontal="center" vertical="center"/>
      <protection hidden="1"/>
    </xf>
    <xf numFmtId="1" fontId="47" fillId="8" borderId="66" xfId="0" quotePrefix="1" applyNumberFormat="1" applyFont="1" applyFill="1" applyBorder="1" applyAlignment="1" applyProtection="1">
      <alignment horizontal="center" vertical="center"/>
      <protection hidden="1"/>
    </xf>
    <xf numFmtId="0" fontId="0" fillId="0" borderId="0" xfId="0" applyFont="1" applyFill="1" applyAlignment="1" applyProtection="1">
      <alignment horizontal="center" vertical="center"/>
    </xf>
    <xf numFmtId="165" fontId="24" fillId="8" borderId="56" xfId="3" applyNumberFormat="1" applyFont="1" applyFill="1" applyBorder="1" applyAlignment="1" applyProtection="1">
      <alignment horizontal="center" vertical="center"/>
      <protection hidden="1"/>
    </xf>
    <xf numFmtId="0" fontId="43" fillId="0" borderId="15" xfId="0" applyFont="1" applyFill="1" applyBorder="1" applyAlignment="1" applyProtection="1">
      <alignment vertical="center"/>
      <protection locked="0"/>
    </xf>
    <xf numFmtId="0" fontId="57" fillId="0" borderId="15" xfId="0" applyFont="1" applyFill="1" applyBorder="1" applyAlignment="1" applyProtection="1">
      <alignment vertical="center"/>
      <protection locked="0"/>
    </xf>
    <xf numFmtId="0" fontId="65" fillId="0" borderId="15" xfId="0" applyNumberFormat="1" applyFont="1" applyFill="1" applyBorder="1" applyAlignment="1" applyProtection="1">
      <alignment vertical="center"/>
      <protection hidden="1"/>
    </xf>
    <xf numFmtId="0" fontId="65" fillId="0" borderId="15" xfId="0" applyFont="1" applyFill="1" applyBorder="1" applyAlignment="1" applyProtection="1">
      <alignment vertical="center"/>
      <protection hidden="1"/>
    </xf>
    <xf numFmtId="0" fontId="35" fillId="0" borderId="0" xfId="0" applyFont="1" applyAlignment="1">
      <alignment vertical="center"/>
    </xf>
    <xf numFmtId="0" fontId="31" fillId="0" borderId="0" xfId="0" applyFont="1" applyFill="1" applyAlignment="1" applyProtection="1">
      <alignment horizontal="right" vertical="center" wrapText="1"/>
    </xf>
    <xf numFmtId="0" fontId="31" fillId="0" borderId="0" xfId="0" applyFont="1" applyFill="1" applyAlignment="1" applyProtection="1">
      <alignment horizontal="right" vertical="center" wrapText="1"/>
      <protection hidden="1"/>
    </xf>
    <xf numFmtId="0" fontId="22" fillId="8" borderId="68" xfId="0" applyFont="1" applyFill="1" applyBorder="1" applyAlignment="1" applyProtection="1"/>
    <xf numFmtId="0" fontId="22" fillId="8" borderId="40" xfId="0" applyFont="1" applyFill="1" applyBorder="1" applyAlignment="1" applyProtection="1"/>
    <xf numFmtId="0" fontId="22" fillId="4" borderId="68" xfId="0" applyFont="1" applyFill="1" applyBorder="1" applyAlignment="1" applyProtection="1"/>
    <xf numFmtId="0" fontId="22" fillId="4" borderId="40" xfId="0" applyFont="1" applyFill="1" applyBorder="1" applyAlignment="1" applyProtection="1"/>
    <xf numFmtId="0" fontId="22" fillId="5" borderId="40" xfId="0" applyFont="1" applyFill="1" applyBorder="1" applyAlignment="1" applyProtection="1"/>
    <xf numFmtId="0" fontId="1" fillId="7" borderId="0" xfId="0" applyFont="1" applyFill="1" applyAlignment="1">
      <alignment horizontal="right" vertical="center"/>
    </xf>
    <xf numFmtId="166" fontId="12" fillId="0" borderId="0" xfId="0" applyNumberFormat="1" applyFont="1" applyAlignment="1" applyProtection="1">
      <alignment horizontal="right" vertical="center"/>
      <protection hidden="1"/>
    </xf>
    <xf numFmtId="166" fontId="12" fillId="0" borderId="0" xfId="0" applyNumberFormat="1" applyFont="1" applyFill="1" applyAlignment="1" applyProtection="1">
      <alignment horizontal="right" vertical="center"/>
      <protection hidden="1"/>
    </xf>
    <xf numFmtId="166" fontId="12" fillId="0" borderId="0" xfId="0" applyNumberFormat="1" applyFont="1" applyFill="1" applyAlignment="1" applyProtection="1">
      <alignment vertical="center"/>
      <protection hidden="1"/>
    </xf>
    <xf numFmtId="166" fontId="12" fillId="0" borderId="15" xfId="0" applyNumberFormat="1" applyFont="1" applyBorder="1" applyAlignment="1" applyProtection="1">
      <alignment horizontal="right" vertical="center"/>
      <protection hidden="1"/>
    </xf>
    <xf numFmtId="166" fontId="12" fillId="0" borderId="15" xfId="0" applyNumberFormat="1" applyFont="1" applyFill="1" applyBorder="1" applyAlignment="1" applyProtection="1">
      <alignment horizontal="right" vertical="center"/>
      <protection hidden="1"/>
    </xf>
    <xf numFmtId="0" fontId="0" fillId="0" borderId="0" xfId="0" applyFont="1" applyFill="1" applyAlignment="1" applyProtection="1">
      <alignment vertical="center"/>
    </xf>
    <xf numFmtId="0" fontId="0" fillId="0" borderId="0" xfId="0" applyFont="1" applyAlignment="1" applyProtection="1">
      <alignment vertical="center"/>
    </xf>
    <xf numFmtId="0" fontId="22" fillId="0" borderId="0" xfId="0" applyFont="1" applyAlignment="1" applyProtection="1">
      <alignment vertical="center"/>
    </xf>
    <xf numFmtId="0" fontId="55" fillId="0" borderId="0" xfId="0" applyFont="1" applyFill="1" applyAlignment="1" applyProtection="1">
      <alignment vertical="center"/>
    </xf>
    <xf numFmtId="0" fontId="47" fillId="8" borderId="66" xfId="0" quotePrefix="1" applyFont="1" applyFill="1" applyBorder="1" applyAlignment="1" applyProtection="1">
      <alignment horizontal="center" vertical="center"/>
      <protection hidden="1"/>
    </xf>
    <xf numFmtId="0" fontId="22" fillId="0" borderId="0" xfId="0" applyFont="1" applyAlignment="1" applyProtection="1">
      <alignment horizontal="left" vertical="center"/>
    </xf>
    <xf numFmtId="164" fontId="24" fillId="14" borderId="15" xfId="0" applyNumberFormat="1" applyFont="1" applyFill="1" applyBorder="1" applyAlignment="1">
      <alignment horizontal="center" vertical="center"/>
    </xf>
    <xf numFmtId="0" fontId="0" fillId="7" borderId="0" xfId="0" applyFont="1" applyFill="1" applyAlignment="1"/>
    <xf numFmtId="0" fontId="2" fillId="14" borderId="15" xfId="0" applyFont="1" applyFill="1" applyBorder="1" applyAlignment="1">
      <alignment horizontal="center" vertical="center"/>
    </xf>
    <xf numFmtId="0" fontId="0" fillId="7" borderId="0" xfId="0" applyFont="1" applyFill="1" applyAlignment="1" applyProtection="1"/>
    <xf numFmtId="166" fontId="16" fillId="0" borderId="15" xfId="0" applyNumberFormat="1" applyFont="1" applyBorder="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68" fillId="7" borderId="15" xfId="0" applyFont="1" applyFill="1" applyBorder="1" applyAlignment="1" applyProtection="1">
      <alignment horizontal="center"/>
      <protection hidden="1"/>
    </xf>
    <xf numFmtId="0" fontId="69" fillId="7" borderId="15" xfId="0" applyFont="1" applyFill="1" applyBorder="1" applyAlignment="1" applyProtection="1">
      <alignment horizontal="center"/>
      <protection hidden="1"/>
    </xf>
    <xf numFmtId="0" fontId="0" fillId="7" borderId="0" xfId="0" applyFont="1" applyFill="1" applyAlignment="1"/>
    <xf numFmtId="0" fontId="26" fillId="2" borderId="15" xfId="0" applyFont="1" applyFill="1" applyBorder="1" applyProtection="1">
      <protection hidden="1"/>
    </xf>
    <xf numFmtId="0" fontId="20" fillId="2" borderId="15" xfId="0" applyFont="1" applyFill="1" applyBorder="1"/>
    <xf numFmtId="14" fontId="2" fillId="0" borderId="15" xfId="0" applyNumberFormat="1" applyFont="1" applyFill="1" applyBorder="1" applyAlignment="1" applyProtection="1">
      <alignment vertical="center"/>
      <protection locked="0"/>
    </xf>
    <xf numFmtId="14" fontId="2" fillId="14" borderId="15" xfId="0" applyNumberFormat="1" applyFont="1" applyFill="1" applyBorder="1" applyAlignment="1" applyProtection="1">
      <alignment vertical="center"/>
      <protection locked="0"/>
    </xf>
    <xf numFmtId="0" fontId="49" fillId="7" borderId="15" xfId="0" applyFont="1" applyFill="1" applyBorder="1" applyAlignment="1" applyProtection="1"/>
    <xf numFmtId="0" fontId="48" fillId="7" borderId="15" xfId="0" applyFont="1" applyFill="1" applyBorder="1" applyAlignment="1" applyProtection="1">
      <alignment vertical="center" wrapText="1"/>
    </xf>
    <xf numFmtId="0" fontId="44" fillId="14" borderId="15" xfId="0" applyFont="1" applyFill="1" applyBorder="1" applyAlignment="1" applyProtection="1">
      <protection locked="0"/>
    </xf>
    <xf numFmtId="0" fontId="44" fillId="14" borderId="80" xfId="0" applyFont="1" applyFill="1" applyBorder="1" applyAlignment="1" applyProtection="1">
      <protection locked="0"/>
    </xf>
    <xf numFmtId="0" fontId="49" fillId="14" borderId="15" xfId="0" applyFont="1" applyFill="1" applyBorder="1" applyAlignment="1" applyProtection="1">
      <alignment vertical="top"/>
    </xf>
    <xf numFmtId="0" fontId="7" fillId="7" borderId="15" xfId="0" quotePrefix="1" applyFont="1" applyFill="1" applyBorder="1" applyAlignment="1" applyProtection="1">
      <alignment vertical="center" wrapText="1"/>
    </xf>
    <xf numFmtId="0" fontId="6" fillId="7" borderId="15" xfId="0" applyFont="1" applyFill="1" applyBorder="1" applyAlignment="1" applyProtection="1"/>
    <xf numFmtId="49" fontId="64" fillId="14" borderId="15" xfId="0" applyNumberFormat="1" applyFont="1" applyFill="1" applyBorder="1" applyAlignment="1" applyProtection="1">
      <alignment vertical="center"/>
      <protection locked="0"/>
    </xf>
    <xf numFmtId="0" fontId="49" fillId="7" borderId="35" xfId="0" quotePrefix="1" applyFont="1" applyFill="1" applyBorder="1" applyAlignment="1" applyProtection="1">
      <alignment vertical="top" wrapText="1"/>
    </xf>
    <xf numFmtId="0" fontId="49" fillId="7" borderId="36" xfId="0" quotePrefix="1" applyFont="1" applyFill="1" applyBorder="1" applyAlignment="1" applyProtection="1">
      <alignment vertical="top" wrapText="1"/>
    </xf>
    <xf numFmtId="0" fontId="49" fillId="7" borderId="37" xfId="0" quotePrefix="1" applyFont="1" applyFill="1" applyBorder="1" applyAlignment="1" applyProtection="1">
      <alignment vertical="top" wrapText="1"/>
    </xf>
    <xf numFmtId="0" fontId="49" fillId="7" borderId="38" xfId="0" quotePrefix="1" applyFont="1" applyFill="1" applyBorder="1" applyAlignment="1" applyProtection="1">
      <alignment vertical="top" wrapText="1"/>
    </xf>
    <xf numFmtId="0" fontId="48" fillId="7" borderId="16" xfId="0" applyFont="1" applyFill="1" applyBorder="1" applyAlignment="1" applyProtection="1">
      <alignment vertical="center" wrapText="1"/>
    </xf>
    <xf numFmtId="0" fontId="43" fillId="0" borderId="0" xfId="0" applyFont="1" applyAlignment="1">
      <alignment vertical="center"/>
    </xf>
    <xf numFmtId="0" fontId="16" fillId="0" borderId="0" xfId="0" quotePrefix="1" applyFont="1" applyAlignment="1" applyProtection="1">
      <alignment horizontal="right" vertical="center"/>
      <protection hidden="1"/>
    </xf>
    <xf numFmtId="1" fontId="16" fillId="0" borderId="0" xfId="0" applyNumberFormat="1" applyFont="1" applyAlignment="1" applyProtection="1">
      <alignment horizontal="center" vertical="center"/>
      <protection hidden="1"/>
    </xf>
    <xf numFmtId="0" fontId="0" fillId="0" borderId="67" xfId="0" applyBorder="1"/>
    <xf numFmtId="173" fontId="0" fillId="0" borderId="0" xfId="0" applyNumberFormat="1" applyProtection="1">
      <protection hidden="1"/>
    </xf>
    <xf numFmtId="9" fontId="6" fillId="8" borderId="54" xfId="2" applyFont="1" applyFill="1" applyBorder="1" applyAlignment="1" applyProtection="1">
      <alignment horizontal="center" vertical="center"/>
      <protection locked="0"/>
    </xf>
    <xf numFmtId="0" fontId="0" fillId="0" borderId="83" xfId="0" applyBorder="1" applyProtection="1">
      <protection locked="0"/>
    </xf>
    <xf numFmtId="0" fontId="0" fillId="0" borderId="84" xfId="0" applyBorder="1" applyProtection="1">
      <protection locked="0"/>
    </xf>
    <xf numFmtId="0" fontId="0" fillId="0" borderId="85" xfId="0" applyBorder="1" applyProtection="1">
      <protection locked="0"/>
    </xf>
    <xf numFmtId="0" fontId="24" fillId="0" borderId="55" xfId="0" applyFont="1" applyBorder="1" applyAlignment="1" applyProtection="1">
      <alignment horizontal="center" vertical="center" wrapText="1"/>
    </xf>
    <xf numFmtId="0" fontId="24" fillId="0" borderId="56" xfId="0" applyFont="1" applyBorder="1" applyAlignment="1" applyProtection="1">
      <alignment horizontal="center" vertical="center"/>
    </xf>
    <xf numFmtId="14" fontId="24" fillId="0" borderId="56" xfId="0" applyNumberFormat="1" applyFont="1" applyBorder="1" applyAlignment="1" applyProtection="1">
      <alignment horizontal="center" vertical="center" wrapText="1"/>
    </xf>
    <xf numFmtId="165" fontId="24" fillId="0" borderId="67" xfId="0" applyNumberFormat="1" applyFont="1" applyBorder="1" applyAlignment="1" applyProtection="1">
      <alignment horizontal="center" vertical="center" wrapText="1"/>
    </xf>
    <xf numFmtId="9" fontId="24" fillId="8" borderId="55" xfId="2" applyFont="1" applyFill="1" applyBorder="1" applyAlignment="1" applyProtection="1">
      <alignment horizontal="center" vertical="center" wrapText="1"/>
    </xf>
    <xf numFmtId="173" fontId="24" fillId="8" borderId="56" xfId="0" applyNumberFormat="1" applyFont="1" applyFill="1" applyBorder="1" applyAlignment="1" applyProtection="1">
      <alignment horizontal="center" vertical="center" wrapText="1"/>
    </xf>
    <xf numFmtId="173" fontId="24" fillId="0" borderId="67" xfId="0" applyNumberFormat="1" applyFont="1" applyBorder="1" applyAlignment="1" applyProtection="1">
      <alignment horizontal="center" vertical="center" wrapText="1"/>
    </xf>
    <xf numFmtId="0" fontId="48" fillId="7" borderId="34" xfId="0" applyFont="1" applyFill="1" applyBorder="1" applyAlignment="1" applyProtection="1">
      <alignment vertical="center" wrapText="1"/>
    </xf>
    <xf numFmtId="0" fontId="6" fillId="7" borderId="8" xfId="0" applyFont="1" applyFill="1" applyBorder="1" applyAlignment="1"/>
    <xf numFmtId="0" fontId="9" fillId="7" borderId="16" xfId="0" applyFont="1" applyFill="1" applyBorder="1" applyAlignment="1">
      <alignment vertical="center" wrapText="1"/>
    </xf>
    <xf numFmtId="0" fontId="0" fillId="7" borderId="0" xfId="0" applyFont="1" applyFill="1" applyAlignment="1"/>
    <xf numFmtId="0" fontId="68" fillId="7" borderId="16" xfId="0" applyFont="1" applyFill="1" applyBorder="1" applyAlignment="1" applyProtection="1">
      <alignment horizontal="center" vertical="center"/>
      <protection hidden="1"/>
    </xf>
    <xf numFmtId="0" fontId="69" fillId="7" borderId="34" xfId="0" applyFont="1" applyFill="1" applyBorder="1" applyAlignment="1" applyProtection="1">
      <alignment horizontal="center" vertical="center"/>
      <protection hidden="1"/>
    </xf>
    <xf numFmtId="0" fontId="49" fillId="5" borderId="17" xfId="0" applyFont="1" applyFill="1" applyBorder="1" applyAlignment="1" applyProtection="1"/>
    <xf numFmtId="0" fontId="49" fillId="5" borderId="34" xfId="0" applyFont="1" applyFill="1" applyBorder="1" applyAlignment="1" applyProtection="1"/>
    <xf numFmtId="0" fontId="6" fillId="0" borderId="0" xfId="0" applyFont="1" applyAlignment="1" applyProtection="1">
      <alignment horizontal="left" vertical="center"/>
    </xf>
    <xf numFmtId="0" fontId="6" fillId="0" borderId="0" xfId="0" applyFont="1" applyAlignment="1" applyProtection="1">
      <alignment vertical="center"/>
    </xf>
    <xf numFmtId="0" fontId="6" fillId="0" borderId="0" xfId="0" applyFont="1" applyAlignment="1" applyProtection="1">
      <alignment horizontal="left"/>
    </xf>
    <xf numFmtId="0" fontId="6" fillId="0" borderId="0" xfId="0" applyFont="1" applyAlignment="1" applyProtection="1"/>
    <xf numFmtId="0" fontId="22" fillId="5" borderId="68" xfId="0" applyFont="1" applyFill="1" applyBorder="1" applyAlignment="1" applyProtection="1"/>
    <xf numFmtId="0" fontId="21" fillId="0" borderId="0" xfId="0" applyFont="1" applyFill="1" applyAlignment="1">
      <alignment vertical="center"/>
    </xf>
    <xf numFmtId="0" fontId="22"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0" fontId="74" fillId="0" borderId="0" xfId="0" applyFont="1" applyAlignment="1" applyProtection="1">
      <alignment horizontal="center" vertical="center"/>
    </xf>
    <xf numFmtId="0" fontId="60" fillId="0" borderId="0" xfId="0" applyFont="1" applyAlignment="1" applyProtection="1">
      <alignment horizontal="center" vertical="center"/>
    </xf>
    <xf numFmtId="0" fontId="25" fillId="15" borderId="68" xfId="0" applyFont="1" applyFill="1" applyBorder="1" applyAlignment="1" applyProtection="1">
      <alignment horizontal="center" vertical="center"/>
    </xf>
    <xf numFmtId="0" fontId="25" fillId="15" borderId="69" xfId="0" applyFont="1" applyFill="1" applyBorder="1" applyAlignment="1" applyProtection="1">
      <alignment horizontal="center" vertical="center"/>
    </xf>
    <xf numFmtId="0" fontId="0" fillId="0" borderId="0" xfId="0" applyFont="1" applyAlignment="1" applyProtection="1">
      <alignment horizontal="left" vertical="center" wrapText="1"/>
    </xf>
    <xf numFmtId="0" fontId="22" fillId="0" borderId="0" xfId="0" applyFont="1" applyAlignment="1" applyProtection="1">
      <alignment horizontal="left" vertical="center" wrapText="1"/>
    </xf>
    <xf numFmtId="0" fontId="21" fillId="0" borderId="0" xfId="0" applyFont="1" applyAlignment="1" applyProtection="1">
      <alignment horizontal="left" vertical="center"/>
    </xf>
    <xf numFmtId="0" fontId="32" fillId="0" borderId="0" xfId="0" applyFont="1" applyAlignment="1" applyProtection="1">
      <alignment horizontal="left" vertical="center"/>
    </xf>
    <xf numFmtId="0" fontId="33" fillId="7" borderId="15" xfId="0" applyFont="1" applyFill="1" applyBorder="1" applyAlignment="1" applyProtection="1">
      <alignment horizontal="center"/>
      <protection hidden="1"/>
    </xf>
    <xf numFmtId="0" fontId="36" fillId="7" borderId="15" xfId="0" applyFont="1" applyFill="1" applyBorder="1" applyAlignment="1" applyProtection="1">
      <alignment horizontal="center"/>
      <protection hidden="1"/>
    </xf>
    <xf numFmtId="0" fontId="2" fillId="7" borderId="0" xfId="0" applyFont="1" applyFill="1" applyAlignment="1" applyProtection="1">
      <alignment horizontal="center"/>
      <protection locked="0"/>
    </xf>
    <xf numFmtId="0" fontId="22" fillId="7" borderId="0" xfId="0" applyFont="1" applyFill="1" applyAlignment="1" applyProtection="1">
      <alignment horizontal="center"/>
      <protection locked="0"/>
    </xf>
    <xf numFmtId="0" fontId="11" fillId="7" borderId="0" xfId="0" quotePrefix="1" applyFont="1" applyFill="1" applyAlignment="1">
      <alignment horizontal="center" vertical="center" wrapText="1"/>
    </xf>
    <xf numFmtId="0" fontId="62" fillId="7" borderId="0" xfId="0" applyFont="1" applyFill="1" applyAlignment="1"/>
    <xf numFmtId="49" fontId="16" fillId="5" borderId="68" xfId="0" applyNumberFormat="1" applyFont="1" applyFill="1" applyBorder="1" applyAlignment="1" applyProtection="1">
      <alignment horizontal="center" vertical="center"/>
      <protection locked="0"/>
    </xf>
    <xf numFmtId="0" fontId="37" fillId="5" borderId="69" xfId="0" applyFont="1" applyFill="1" applyBorder="1" applyAlignment="1" applyProtection="1">
      <alignment vertical="center"/>
      <protection locked="0"/>
    </xf>
    <xf numFmtId="0" fontId="37" fillId="5" borderId="40" xfId="0" applyFont="1" applyFill="1" applyBorder="1" applyAlignment="1" applyProtection="1">
      <alignment vertical="center"/>
      <protection locked="0"/>
    </xf>
    <xf numFmtId="164" fontId="24" fillId="14" borderId="15" xfId="0" applyNumberFormat="1" applyFont="1" applyFill="1" applyBorder="1" applyAlignment="1">
      <alignment horizontal="center" vertical="center"/>
    </xf>
    <xf numFmtId="0" fontId="68" fillId="7" borderId="15" xfId="0" applyFont="1" applyFill="1" applyBorder="1" applyAlignment="1" applyProtection="1">
      <alignment horizontal="center" vertical="center"/>
      <protection hidden="1"/>
    </xf>
    <xf numFmtId="0" fontId="69" fillId="7" borderId="15" xfId="0" applyFont="1" applyFill="1" applyBorder="1" applyAlignment="1" applyProtection="1">
      <alignment horizontal="center" vertical="center"/>
      <protection hidden="1"/>
    </xf>
    <xf numFmtId="0" fontId="2" fillId="5" borderId="68" xfId="0" applyFont="1" applyFill="1" applyBorder="1" applyAlignment="1" applyProtection="1">
      <alignment horizontal="left" vertical="center"/>
      <protection locked="0"/>
    </xf>
    <xf numFmtId="0" fontId="6" fillId="5" borderId="69" xfId="0" applyFont="1" applyFill="1" applyBorder="1" applyAlignment="1" applyProtection="1">
      <alignment vertical="center"/>
      <protection locked="0"/>
    </xf>
    <xf numFmtId="0" fontId="6" fillId="5" borderId="40" xfId="0" applyFont="1" applyFill="1" applyBorder="1" applyAlignment="1" applyProtection="1">
      <alignment vertical="center"/>
      <protection locked="0"/>
    </xf>
    <xf numFmtId="0" fontId="2" fillId="5" borderId="68" xfId="0" applyFont="1" applyFill="1" applyBorder="1" applyAlignment="1" applyProtection="1">
      <alignment horizontal="left" vertical="center" wrapText="1"/>
      <protection locked="0"/>
    </xf>
    <xf numFmtId="0" fontId="6" fillId="5" borderId="69" xfId="0" applyFont="1" applyFill="1" applyBorder="1" applyAlignment="1" applyProtection="1">
      <alignment horizontal="left" vertical="center"/>
      <protection locked="0"/>
    </xf>
    <xf numFmtId="0" fontId="6" fillId="5" borderId="40" xfId="0" applyFont="1" applyFill="1" applyBorder="1" applyAlignment="1" applyProtection="1">
      <alignment horizontal="left" vertical="center"/>
      <protection locked="0"/>
    </xf>
    <xf numFmtId="14" fontId="2" fillId="5" borderId="68" xfId="0" applyNumberFormat="1" applyFont="1" applyFill="1" applyBorder="1" applyAlignment="1" applyProtection="1">
      <alignment horizontal="left" vertical="center"/>
      <protection locked="0"/>
    </xf>
    <xf numFmtId="14" fontId="6" fillId="5" borderId="69" xfId="0" applyNumberFormat="1" applyFont="1" applyFill="1" applyBorder="1" applyAlignment="1" applyProtection="1">
      <alignment horizontal="left" vertical="center"/>
      <protection locked="0"/>
    </xf>
    <xf numFmtId="14" fontId="6" fillId="5" borderId="40" xfId="0" applyNumberFormat="1" applyFont="1" applyFill="1" applyBorder="1" applyAlignment="1" applyProtection="1">
      <alignment horizontal="left" vertical="center"/>
      <protection locked="0"/>
    </xf>
    <xf numFmtId="0" fontId="11" fillId="7" borderId="0" xfId="0" applyFont="1" applyFill="1" applyAlignment="1">
      <alignment horizontal="center" vertical="center"/>
    </xf>
    <xf numFmtId="0" fontId="0" fillId="7" borderId="0" xfId="0" applyFont="1" applyFill="1" applyAlignment="1"/>
    <xf numFmtId="49" fontId="2" fillId="5" borderId="68" xfId="0" applyNumberFormat="1" applyFont="1" applyFill="1" applyBorder="1" applyAlignment="1" applyProtection="1">
      <alignment horizontal="left" vertical="center"/>
      <protection locked="0"/>
    </xf>
    <xf numFmtId="49" fontId="2" fillId="5" borderId="68" xfId="0" applyNumberFormat="1" applyFont="1" applyFill="1" applyBorder="1" applyAlignment="1" applyProtection="1">
      <alignment horizontal="left" vertical="center" wrapText="1"/>
      <protection locked="0"/>
    </xf>
    <xf numFmtId="0" fontId="6" fillId="5" borderId="69"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0" fontId="2" fillId="0" borderId="15" xfId="0" applyFont="1" applyFill="1" applyBorder="1" applyAlignment="1">
      <alignment horizontal="center" vertical="center" wrapText="1"/>
    </xf>
    <xf numFmtId="44" fontId="12" fillId="8" borderId="70" xfId="0" applyNumberFormat="1" applyFont="1" applyFill="1" applyBorder="1" applyAlignment="1" applyProtection="1">
      <alignment horizontal="right" vertical="center" wrapText="1"/>
      <protection hidden="1"/>
    </xf>
    <xf numFmtId="44" fontId="12" fillId="8" borderId="71" xfId="0" applyNumberFormat="1" applyFont="1" applyFill="1" applyBorder="1" applyAlignment="1" applyProtection="1">
      <alignment horizontal="right" vertical="center" wrapText="1"/>
      <protection hidden="1"/>
    </xf>
    <xf numFmtId="44" fontId="12" fillId="8" borderId="72" xfId="0" applyNumberFormat="1" applyFont="1" applyFill="1" applyBorder="1" applyAlignment="1" applyProtection="1">
      <alignment horizontal="right" vertical="center" wrapText="1"/>
      <protection hidden="1"/>
    </xf>
    <xf numFmtId="44" fontId="12" fillId="8" borderId="73" xfId="0" applyNumberFormat="1" applyFont="1" applyFill="1" applyBorder="1" applyAlignment="1" applyProtection="1">
      <alignment horizontal="right" vertical="center" wrapText="1"/>
      <protection hidden="1"/>
    </xf>
    <xf numFmtId="44" fontId="12" fillId="8" borderId="65" xfId="0" applyNumberFormat="1" applyFont="1" applyFill="1" applyBorder="1" applyAlignment="1" applyProtection="1">
      <alignment horizontal="right" vertical="center" wrapText="1"/>
      <protection hidden="1"/>
    </xf>
    <xf numFmtId="44" fontId="12" fillId="8" borderId="74" xfId="0" applyNumberFormat="1" applyFont="1" applyFill="1" applyBorder="1" applyAlignment="1" applyProtection="1">
      <alignment horizontal="right" vertical="center" wrapText="1"/>
      <protection hidden="1"/>
    </xf>
    <xf numFmtId="0" fontId="3" fillId="7" borderId="7" xfId="0" applyFont="1" applyFill="1" applyBorder="1" applyAlignment="1">
      <alignment horizontal="justify" vertical="top" wrapText="1"/>
    </xf>
    <xf numFmtId="0" fontId="66" fillId="7" borderId="0" xfId="0" applyFont="1" applyFill="1" applyAlignment="1">
      <alignment horizontal="center"/>
    </xf>
    <xf numFmtId="0" fontId="67" fillId="7" borderId="0" xfId="0" applyFont="1" applyFill="1" applyAlignment="1"/>
    <xf numFmtId="0" fontId="2" fillId="5" borderId="69" xfId="0" applyFont="1" applyFill="1" applyBorder="1" applyAlignment="1" applyProtection="1">
      <alignment horizontal="left" vertical="center" wrapText="1"/>
      <protection locked="0"/>
    </xf>
    <xf numFmtId="0" fontId="2" fillId="5" borderId="40" xfId="0" applyFont="1" applyFill="1" applyBorder="1" applyAlignment="1" applyProtection="1">
      <alignment horizontal="left" vertical="center" wrapText="1"/>
      <protection locked="0"/>
    </xf>
    <xf numFmtId="1" fontId="2" fillId="5" borderId="68" xfId="0" applyNumberFormat="1" applyFont="1" applyFill="1" applyBorder="1" applyAlignment="1" applyProtection="1">
      <alignment horizontal="left" vertical="center"/>
      <protection locked="0"/>
    </xf>
    <xf numFmtId="1" fontId="2" fillId="5" borderId="69" xfId="0" applyNumberFormat="1" applyFont="1" applyFill="1" applyBorder="1" applyAlignment="1" applyProtection="1">
      <alignment horizontal="left" vertical="center"/>
      <protection locked="0"/>
    </xf>
    <xf numFmtId="1" fontId="2" fillId="5" borderId="40" xfId="0" applyNumberFormat="1" applyFont="1" applyFill="1" applyBorder="1" applyAlignment="1" applyProtection="1">
      <alignment horizontal="left" vertical="center"/>
      <protection locked="0"/>
    </xf>
    <xf numFmtId="0" fontId="2" fillId="14" borderId="15" xfId="0" applyFont="1" applyFill="1" applyBorder="1" applyAlignment="1">
      <alignment horizontal="center" vertical="center"/>
    </xf>
    <xf numFmtId="0" fontId="16" fillId="7" borderId="16" xfId="0" applyFont="1" applyFill="1" applyBorder="1" applyAlignment="1">
      <alignment horizontal="center" vertical="center" wrapText="1"/>
    </xf>
    <xf numFmtId="0" fontId="16" fillId="7" borderId="17" xfId="0" applyFont="1" applyFill="1" applyBorder="1" applyAlignment="1">
      <alignment horizontal="center" vertical="center" wrapText="1"/>
    </xf>
    <xf numFmtId="14" fontId="12" fillId="5" borderId="68" xfId="0" applyNumberFormat="1" applyFont="1" applyFill="1" applyBorder="1" applyAlignment="1" applyProtection="1">
      <alignment horizontal="center" vertical="center"/>
      <protection locked="0"/>
    </xf>
    <xf numFmtId="0" fontId="12" fillId="5" borderId="69" xfId="0" applyFont="1" applyFill="1" applyBorder="1" applyAlignment="1" applyProtection="1">
      <alignment horizontal="center" vertical="center"/>
      <protection locked="0"/>
    </xf>
    <xf numFmtId="0" fontId="12" fillId="5" borderId="40" xfId="0" applyFont="1" applyFill="1" applyBorder="1" applyAlignment="1" applyProtection="1">
      <alignment horizontal="center" vertical="center"/>
      <protection locked="0"/>
    </xf>
    <xf numFmtId="0" fontId="11" fillId="7" borderId="0" xfId="0" applyFont="1" applyFill="1" applyAlignment="1" applyProtection="1">
      <alignment horizontal="center" vertical="center"/>
    </xf>
    <xf numFmtId="0" fontId="0" fillId="7" borderId="0" xfId="0" applyFont="1" applyFill="1" applyAlignment="1" applyProtection="1"/>
    <xf numFmtId="1" fontId="1" fillId="7" borderId="10" xfId="0" applyNumberFormat="1" applyFont="1" applyFill="1" applyBorder="1" applyAlignment="1"/>
    <xf numFmtId="0" fontId="6" fillId="7" borderId="10" xfId="0" applyFont="1" applyFill="1" applyBorder="1" applyAlignment="1"/>
    <xf numFmtId="0" fontId="6" fillId="7" borderId="15" xfId="0" applyFont="1" applyFill="1" applyBorder="1" applyAlignment="1"/>
    <xf numFmtId="0" fontId="7" fillId="7" borderId="41" xfId="0" applyFont="1" applyFill="1" applyBorder="1" applyAlignment="1">
      <alignment horizontal="center"/>
    </xf>
    <xf numFmtId="44" fontId="12" fillId="8" borderId="68" xfId="0" applyNumberFormat="1" applyFont="1" applyFill="1" applyBorder="1" applyAlignment="1" applyProtection="1">
      <alignment horizontal="right" vertical="center" wrapText="1"/>
      <protection hidden="1"/>
    </xf>
    <xf numFmtId="44" fontId="12" fillId="8" borderId="69" xfId="0" applyNumberFormat="1" applyFont="1" applyFill="1" applyBorder="1" applyAlignment="1" applyProtection="1">
      <alignment horizontal="right" vertical="center" wrapText="1"/>
      <protection hidden="1"/>
    </xf>
    <xf numFmtId="44" fontId="12" fillId="8" borderId="40" xfId="0" applyNumberFormat="1" applyFont="1" applyFill="1" applyBorder="1" applyAlignment="1" applyProtection="1">
      <alignment horizontal="right" vertical="center" wrapText="1"/>
      <protection hidden="1"/>
    </xf>
    <xf numFmtId="44" fontId="16" fillId="8" borderId="70" xfId="0" applyNumberFormat="1" applyFont="1" applyFill="1" applyBorder="1" applyAlignment="1" applyProtection="1">
      <alignment horizontal="right" vertical="center" wrapText="1"/>
      <protection hidden="1"/>
    </xf>
    <xf numFmtId="44" fontId="16" fillId="8" borderId="71" xfId="0" applyNumberFormat="1" applyFont="1" applyFill="1" applyBorder="1" applyAlignment="1" applyProtection="1">
      <alignment horizontal="right" vertical="center" wrapText="1"/>
      <protection hidden="1"/>
    </xf>
    <xf numFmtId="44" fontId="16" fillId="8" borderId="72" xfId="0" applyNumberFormat="1" applyFont="1" applyFill="1" applyBorder="1" applyAlignment="1" applyProtection="1">
      <alignment horizontal="right" vertical="center" wrapText="1"/>
      <protection hidden="1"/>
    </xf>
    <xf numFmtId="44" fontId="16" fillId="8" borderId="73" xfId="0" applyNumberFormat="1" applyFont="1" applyFill="1" applyBorder="1" applyAlignment="1" applyProtection="1">
      <alignment horizontal="right" vertical="center" wrapText="1"/>
      <protection hidden="1"/>
    </xf>
    <xf numFmtId="44" fontId="16" fillId="8" borderId="65" xfId="0" applyNumberFormat="1" applyFont="1" applyFill="1" applyBorder="1" applyAlignment="1" applyProtection="1">
      <alignment horizontal="right" vertical="center" wrapText="1"/>
      <protection hidden="1"/>
    </xf>
    <xf numFmtId="44" fontId="16" fillId="8" borderId="74" xfId="0" applyNumberFormat="1" applyFont="1" applyFill="1" applyBorder="1" applyAlignment="1" applyProtection="1">
      <alignment horizontal="right" vertical="center" wrapText="1"/>
      <protection hidden="1"/>
    </xf>
    <xf numFmtId="0" fontId="49" fillId="7" borderId="27" xfId="0" quotePrefix="1" applyFont="1" applyFill="1" applyBorder="1" applyAlignment="1" applyProtection="1">
      <alignment horizontal="justify" vertical="top" wrapText="1"/>
    </xf>
    <xf numFmtId="0" fontId="49" fillId="7" borderId="28" xfId="0" quotePrefix="1" applyFont="1" applyFill="1" applyBorder="1" applyAlignment="1" applyProtection="1">
      <alignment horizontal="justify" vertical="top" wrapText="1"/>
    </xf>
    <xf numFmtId="49" fontId="74" fillId="5" borderId="68" xfId="0" applyNumberFormat="1" applyFont="1" applyFill="1" applyBorder="1" applyAlignment="1" applyProtection="1">
      <alignment horizontal="center" vertical="center"/>
      <protection locked="0"/>
    </xf>
    <xf numFmtId="49" fontId="75" fillId="5" borderId="69" xfId="0" applyNumberFormat="1" applyFont="1" applyFill="1" applyBorder="1" applyAlignment="1" applyProtection="1">
      <alignment horizontal="center" vertical="center"/>
      <protection locked="0"/>
    </xf>
    <xf numFmtId="49" fontId="75" fillId="5" borderId="40" xfId="0" applyNumberFormat="1" applyFont="1" applyFill="1" applyBorder="1" applyAlignment="1" applyProtection="1">
      <alignment horizontal="center" vertical="center"/>
      <protection locked="0"/>
    </xf>
    <xf numFmtId="0" fontId="72" fillId="5" borderId="17" xfId="0" applyFont="1" applyFill="1" applyBorder="1" applyAlignment="1" applyProtection="1">
      <alignment horizontal="center" vertical="center"/>
    </xf>
    <xf numFmtId="0" fontId="48" fillId="7" borderId="15" xfId="0" applyFont="1" applyFill="1" applyBorder="1" applyAlignment="1">
      <alignment horizontal="left" vertical="center" wrapText="1"/>
    </xf>
    <xf numFmtId="0" fontId="49" fillId="7" borderId="15" xfId="0" applyFont="1" applyFill="1" applyBorder="1" applyAlignment="1">
      <alignment horizontal="left"/>
    </xf>
    <xf numFmtId="0" fontId="6" fillId="5" borderId="70" xfId="0" applyFont="1" applyFill="1" applyBorder="1" applyAlignment="1" applyProtection="1">
      <alignment horizontal="left" vertical="center"/>
      <protection locked="0"/>
    </xf>
    <xf numFmtId="0" fontId="6" fillId="5" borderId="71" xfId="0" applyFont="1" applyFill="1" applyBorder="1" applyAlignment="1" applyProtection="1">
      <alignment horizontal="left" vertical="center"/>
      <protection locked="0"/>
    </xf>
    <xf numFmtId="0" fontId="6" fillId="5" borderId="72" xfId="0" applyFont="1" applyFill="1" applyBorder="1" applyAlignment="1" applyProtection="1">
      <alignment horizontal="left" vertical="center"/>
      <protection locked="0"/>
    </xf>
    <xf numFmtId="0" fontId="6" fillId="5" borderId="73" xfId="0" applyFont="1" applyFill="1" applyBorder="1" applyAlignment="1" applyProtection="1">
      <alignment horizontal="left" vertical="center"/>
      <protection locked="0"/>
    </xf>
    <xf numFmtId="0" fontId="6" fillId="5" borderId="65" xfId="0" applyFont="1" applyFill="1" applyBorder="1" applyAlignment="1" applyProtection="1">
      <alignment horizontal="left" vertical="center"/>
      <protection locked="0"/>
    </xf>
    <xf numFmtId="0" fontId="6" fillId="5" borderId="74" xfId="0" applyFont="1" applyFill="1" applyBorder="1" applyAlignment="1" applyProtection="1">
      <alignment horizontal="left" vertical="center"/>
      <protection locked="0"/>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65"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24" fillId="5" borderId="81" xfId="0" applyFont="1" applyFill="1" applyBorder="1" applyAlignment="1" applyProtection="1">
      <alignment horizontal="center" vertical="center"/>
      <protection locked="0"/>
    </xf>
    <xf numFmtId="0" fontId="24" fillId="5" borderId="9" xfId="0" applyFont="1" applyFill="1" applyBorder="1" applyAlignment="1" applyProtection="1">
      <alignment horizontal="center" vertical="center"/>
      <protection locked="0"/>
    </xf>
    <xf numFmtId="0" fontId="24" fillId="5" borderId="78" xfId="0" applyFont="1" applyFill="1" applyBorder="1" applyAlignment="1" applyProtection="1">
      <alignment horizontal="center" vertical="center"/>
      <protection locked="0"/>
    </xf>
    <xf numFmtId="0" fontId="24" fillId="5" borderId="82" xfId="0" applyFont="1" applyFill="1" applyBorder="1" applyAlignment="1" applyProtection="1">
      <alignment horizontal="center" vertical="center"/>
      <protection locked="0"/>
    </xf>
    <xf numFmtId="0" fontId="24" fillId="5" borderId="10" xfId="0" applyFont="1" applyFill="1" applyBorder="1" applyAlignment="1" applyProtection="1">
      <alignment horizontal="center" vertical="center"/>
      <protection locked="0"/>
    </xf>
    <xf numFmtId="0" fontId="24" fillId="5" borderId="79" xfId="0" applyFont="1" applyFill="1" applyBorder="1" applyAlignment="1" applyProtection="1">
      <alignment horizontal="center" vertical="center"/>
      <protection locked="0"/>
    </xf>
    <xf numFmtId="0" fontId="72" fillId="7" borderId="17" xfId="0" applyFont="1" applyFill="1" applyBorder="1" applyAlignment="1" applyProtection="1">
      <alignment horizontal="justify" vertical="center" wrapText="1"/>
    </xf>
    <xf numFmtId="0" fontId="11" fillId="7" borderId="17" xfId="0" applyFont="1" applyFill="1" applyBorder="1" applyAlignment="1" applyProtection="1">
      <alignment horizontal="center" vertical="center"/>
      <protection hidden="1"/>
    </xf>
    <xf numFmtId="0" fontId="72" fillId="5" borderId="16" xfId="0" applyFont="1" applyFill="1" applyBorder="1" applyAlignment="1" applyProtection="1">
      <alignment horizontal="right" vertical="center"/>
    </xf>
    <xf numFmtId="0" fontId="72" fillId="5" borderId="17" xfId="0" applyFont="1" applyFill="1" applyBorder="1" applyAlignment="1" applyProtection="1">
      <alignment horizontal="right" vertical="center"/>
    </xf>
    <xf numFmtId="0" fontId="73" fillId="8" borderId="35" xfId="0" applyNumberFormat="1" applyFont="1" applyFill="1" applyBorder="1" applyAlignment="1" applyProtection="1">
      <alignment horizontal="center" vertical="center"/>
      <protection hidden="1"/>
    </xf>
    <xf numFmtId="0" fontId="73" fillId="8" borderId="27" xfId="0" applyNumberFormat="1" applyFont="1" applyFill="1" applyBorder="1" applyAlignment="1" applyProtection="1">
      <alignment horizontal="center" vertical="center"/>
      <protection hidden="1"/>
    </xf>
    <xf numFmtId="0" fontId="73" fillId="8" borderId="36" xfId="0" applyNumberFormat="1" applyFont="1" applyFill="1" applyBorder="1" applyAlignment="1" applyProtection="1">
      <alignment horizontal="center" vertical="center"/>
      <protection hidden="1"/>
    </xf>
    <xf numFmtId="0" fontId="73" fillId="8" borderId="37" xfId="0" applyNumberFormat="1" applyFont="1" applyFill="1" applyBorder="1" applyAlignment="1" applyProtection="1">
      <alignment horizontal="center" vertical="center"/>
      <protection hidden="1"/>
    </xf>
    <xf numFmtId="0" fontId="73" fillId="8" borderId="28" xfId="0" applyNumberFormat="1" applyFont="1" applyFill="1" applyBorder="1" applyAlignment="1" applyProtection="1">
      <alignment horizontal="center" vertical="center"/>
      <protection hidden="1"/>
    </xf>
    <xf numFmtId="0" fontId="73" fillId="8" borderId="38" xfId="0" applyNumberFormat="1" applyFont="1" applyFill="1" applyBorder="1" applyAlignment="1" applyProtection="1">
      <alignment horizontal="center" vertical="center"/>
      <protection hidden="1"/>
    </xf>
    <xf numFmtId="0" fontId="16" fillId="0" borderId="15" xfId="0" quotePrefix="1" applyFont="1" applyBorder="1" applyAlignment="1">
      <alignment horizontal="right" vertical="center"/>
    </xf>
    <xf numFmtId="0" fontId="16" fillId="0" borderId="75" xfId="0" quotePrefix="1" applyFont="1" applyBorder="1" applyAlignment="1">
      <alignment horizontal="right" vertical="center"/>
    </xf>
    <xf numFmtId="165" fontId="43" fillId="0" borderId="35" xfId="0" applyNumberFormat="1" applyFont="1" applyFill="1" applyBorder="1" applyAlignment="1" applyProtection="1">
      <alignment horizontal="center" vertical="center"/>
    </xf>
    <xf numFmtId="165" fontId="43" fillId="0" borderId="27" xfId="0" applyNumberFormat="1" applyFont="1" applyFill="1" applyBorder="1" applyAlignment="1" applyProtection="1">
      <alignment horizontal="center" vertical="center"/>
    </xf>
    <xf numFmtId="165" fontId="43" fillId="0" borderId="36" xfId="0" applyNumberFormat="1" applyFont="1" applyFill="1" applyBorder="1" applyAlignment="1" applyProtection="1">
      <alignment horizontal="center" vertical="center"/>
    </xf>
    <xf numFmtId="165" fontId="43" fillId="0" borderId="37" xfId="0" applyNumberFormat="1" applyFont="1" applyFill="1" applyBorder="1" applyAlignment="1" applyProtection="1">
      <alignment horizontal="center" vertical="center"/>
    </xf>
    <xf numFmtId="165" fontId="43" fillId="0" borderId="28" xfId="0" applyNumberFormat="1" applyFont="1" applyFill="1" applyBorder="1" applyAlignment="1" applyProtection="1">
      <alignment horizontal="center" vertical="center"/>
    </xf>
    <xf numFmtId="165" fontId="43" fillId="0" borderId="38" xfId="0" applyNumberFormat="1" applyFont="1" applyFill="1" applyBorder="1" applyAlignment="1" applyProtection="1">
      <alignment horizontal="center" vertical="center"/>
    </xf>
    <xf numFmtId="0" fontId="16" fillId="0" borderId="11" xfId="0" applyFont="1" applyBorder="1" applyAlignment="1" applyProtection="1">
      <alignment horizontal="center" vertical="center" wrapText="1"/>
    </xf>
    <xf numFmtId="0" fontId="45" fillId="0" borderId="12" xfId="0" applyFont="1" applyBorder="1" applyAlignment="1" applyProtection="1">
      <alignment horizontal="center" vertical="center"/>
    </xf>
    <xf numFmtId="0" fontId="11" fillId="5" borderId="76" xfId="0" applyFont="1" applyFill="1" applyBorder="1" applyAlignment="1" applyProtection="1">
      <alignment horizontal="center" vertical="center"/>
      <protection locked="0"/>
    </xf>
    <xf numFmtId="0" fontId="11" fillId="5" borderId="77" xfId="0" applyFont="1" applyFill="1" applyBorder="1" applyAlignment="1" applyProtection="1">
      <alignment horizontal="center" vertical="center"/>
      <protection locked="0"/>
    </xf>
    <xf numFmtId="0" fontId="16" fillId="0" borderId="11" xfId="0" quotePrefix="1" applyFont="1" applyBorder="1" applyAlignment="1" applyProtection="1">
      <alignment horizontal="center" vertical="center" wrapText="1"/>
    </xf>
    <xf numFmtId="0" fontId="44" fillId="0" borderId="12" xfId="0" applyFont="1" applyBorder="1" applyAlignment="1" applyProtection="1"/>
    <xf numFmtId="0" fontId="44" fillId="0" borderId="13" xfId="0" applyFont="1" applyBorder="1" applyAlignment="1" applyProtection="1"/>
    <xf numFmtId="166" fontId="16" fillId="0" borderId="15" xfId="0" applyNumberFormat="1" applyFont="1" applyBorder="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4" fillId="2" borderId="15"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7" fillId="0" borderId="15" xfId="0" applyFont="1" applyBorder="1" applyAlignment="1">
      <alignment horizontal="center" vertical="center"/>
    </xf>
    <xf numFmtId="0" fontId="16" fillId="0" borderId="59" xfId="0" quotePrefix="1" applyFont="1" applyFill="1" applyBorder="1" applyAlignment="1" applyProtection="1">
      <alignment horizontal="center" vertical="center" wrapText="1"/>
    </xf>
    <xf numFmtId="0" fontId="44" fillId="0" borderId="60" xfId="0" applyFont="1" applyFill="1" applyBorder="1" applyAlignment="1" applyProtection="1"/>
    <xf numFmtId="0" fontId="44" fillId="0" borderId="61" xfId="0" applyFont="1" applyFill="1" applyBorder="1" applyAlignment="1" applyProtection="1"/>
    <xf numFmtId="0" fontId="16" fillId="0" borderId="2" xfId="0" applyFont="1" applyBorder="1" applyAlignment="1" applyProtection="1">
      <alignment horizontal="center" vertical="center" wrapText="1"/>
    </xf>
    <xf numFmtId="0" fontId="44" fillId="0" borderId="3" xfId="0" applyFont="1" applyBorder="1" applyAlignment="1" applyProtection="1">
      <alignment horizontal="center"/>
    </xf>
    <xf numFmtId="0" fontId="44" fillId="0" borderId="4" xfId="0" applyFont="1" applyBorder="1" applyAlignment="1" applyProtection="1"/>
    <xf numFmtId="0" fontId="44" fillId="0" borderId="5" xfId="0" applyFont="1" applyBorder="1" applyAlignment="1" applyProtection="1"/>
    <xf numFmtId="0" fontId="44" fillId="0" borderId="1" xfId="0" applyFont="1" applyBorder="1" applyAlignment="1" applyProtection="1">
      <alignment horizontal="center"/>
    </xf>
    <xf numFmtId="0" fontId="44" fillId="0" borderId="6" xfId="0" applyFont="1" applyBorder="1" applyAlignment="1" applyProtection="1"/>
    <xf numFmtId="0" fontId="16" fillId="0" borderId="12" xfId="0" applyFont="1" applyBorder="1" applyAlignment="1" applyProtection="1">
      <alignment horizontal="center" vertical="center" wrapText="1"/>
    </xf>
    <xf numFmtId="0" fontId="44" fillId="0" borderId="12" xfId="0" applyFont="1" applyBorder="1" applyAlignment="1" applyProtection="1">
      <alignment horizontal="center"/>
    </xf>
    <xf numFmtId="0" fontId="16" fillId="0" borderId="36"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37" fillId="0" borderId="4" xfId="0" applyFont="1" applyBorder="1" applyAlignment="1" applyProtection="1">
      <alignment horizontal="center" vertical="center" wrapText="1"/>
    </xf>
    <xf numFmtId="0" fontId="37" fillId="0" borderId="30" xfId="0" applyFont="1" applyBorder="1" applyAlignment="1" applyProtection="1">
      <alignment horizontal="center" vertical="center" wrapText="1"/>
    </xf>
    <xf numFmtId="165" fontId="43" fillId="0" borderId="35" xfId="0" applyNumberFormat="1" applyFont="1" applyFill="1" applyBorder="1" applyAlignment="1" applyProtection="1">
      <alignment horizontal="center" vertical="center"/>
      <protection hidden="1"/>
    </xf>
    <xf numFmtId="165" fontId="43" fillId="0" borderId="27" xfId="0" applyNumberFormat="1" applyFont="1" applyFill="1" applyBorder="1" applyAlignment="1" applyProtection="1">
      <alignment horizontal="center" vertical="center"/>
      <protection hidden="1"/>
    </xf>
    <xf numFmtId="165" fontId="43" fillId="0" borderId="36" xfId="0" applyNumberFormat="1" applyFont="1" applyFill="1" applyBorder="1" applyAlignment="1" applyProtection="1">
      <alignment horizontal="center" vertical="center"/>
      <protection hidden="1"/>
    </xf>
    <xf numFmtId="165" fontId="43" fillId="0" borderId="37" xfId="0" applyNumberFormat="1" applyFont="1" applyFill="1" applyBorder="1" applyAlignment="1" applyProtection="1">
      <alignment horizontal="center" vertical="center"/>
      <protection hidden="1"/>
    </xf>
    <xf numFmtId="165" fontId="43" fillId="0" borderId="28" xfId="0" applyNumberFormat="1" applyFont="1" applyFill="1" applyBorder="1" applyAlignment="1" applyProtection="1">
      <alignment horizontal="center" vertical="center"/>
      <protection hidden="1"/>
    </xf>
    <xf numFmtId="165" fontId="43" fillId="0" borderId="38" xfId="0" applyNumberFormat="1" applyFont="1" applyFill="1" applyBorder="1" applyAlignment="1" applyProtection="1">
      <alignment horizontal="center" vertical="center"/>
      <protection hidden="1"/>
    </xf>
    <xf numFmtId="0" fontId="16" fillId="0" borderId="2" xfId="0" quotePrefix="1" applyFont="1" applyFill="1" applyBorder="1" applyAlignment="1" applyProtection="1">
      <alignment horizontal="center" vertical="center" wrapText="1"/>
    </xf>
    <xf numFmtId="0" fontId="44" fillId="0" borderId="29" xfId="0" applyFont="1" applyFill="1" applyBorder="1" applyAlignment="1" applyProtection="1"/>
    <xf numFmtId="0" fontId="16" fillId="0" borderId="21" xfId="0" applyFont="1" applyBorder="1" applyAlignment="1" applyProtection="1">
      <alignment horizontal="center" vertical="center" wrapText="1"/>
    </xf>
    <xf numFmtId="0" fontId="45" fillId="0" borderId="23" xfId="0" applyFont="1" applyBorder="1" applyAlignment="1" applyProtection="1">
      <alignment horizontal="center" vertical="center" wrapText="1"/>
    </xf>
    <xf numFmtId="0" fontId="45" fillId="0" borderId="18" xfId="0" applyFont="1" applyBorder="1" applyAlignment="1" applyProtection="1">
      <alignment horizontal="center" vertical="center" wrapText="1"/>
    </xf>
    <xf numFmtId="0" fontId="73" fillId="8" borderId="35" xfId="0" applyFont="1" applyFill="1" applyBorder="1" applyAlignment="1" applyProtection="1">
      <alignment horizontal="center" vertical="center"/>
      <protection hidden="1"/>
    </xf>
    <xf numFmtId="0" fontId="73" fillId="8" borderId="27" xfId="0" applyFont="1" applyFill="1" applyBorder="1" applyAlignment="1" applyProtection="1">
      <alignment horizontal="center" vertical="center"/>
      <protection hidden="1"/>
    </xf>
    <xf numFmtId="0" fontId="73" fillId="8" borderId="36" xfId="0" applyFont="1" applyFill="1" applyBorder="1" applyAlignment="1" applyProtection="1">
      <alignment horizontal="center" vertical="center"/>
      <protection hidden="1"/>
    </xf>
    <xf numFmtId="0" fontId="73" fillId="8" borderId="37" xfId="0" applyFont="1" applyFill="1" applyBorder="1" applyAlignment="1" applyProtection="1">
      <alignment horizontal="center" vertical="center"/>
      <protection hidden="1"/>
    </xf>
    <xf numFmtId="0" fontId="73" fillId="8" borderId="28" xfId="0" applyFont="1" applyFill="1" applyBorder="1" applyAlignment="1" applyProtection="1">
      <alignment horizontal="center" vertical="center"/>
      <protection hidden="1"/>
    </xf>
    <xf numFmtId="0" fontId="73" fillId="8" borderId="38" xfId="0" applyFont="1" applyFill="1" applyBorder="1" applyAlignment="1" applyProtection="1">
      <alignment horizontal="center" vertical="center"/>
      <protection hidden="1"/>
    </xf>
    <xf numFmtId="0" fontId="37" fillId="0" borderId="62" xfId="0" applyFont="1" applyBorder="1" applyAlignment="1" applyProtection="1">
      <alignment horizontal="center" vertical="center" wrapText="1"/>
    </xf>
    <xf numFmtId="0" fontId="37" fillId="0" borderId="63" xfId="0" applyFont="1" applyBorder="1" applyAlignment="1" applyProtection="1">
      <alignment horizontal="center" vertical="center" wrapText="1"/>
    </xf>
    <xf numFmtId="0" fontId="37" fillId="0" borderId="64" xfId="0" applyFont="1" applyBorder="1" applyAlignment="1" applyProtection="1">
      <alignment horizontal="center" vertical="center" wrapText="1"/>
    </xf>
    <xf numFmtId="0" fontId="16" fillId="0" borderId="11" xfId="0" applyFont="1" applyBorder="1" applyAlignment="1">
      <alignment horizontal="center" vertical="center" wrapText="1"/>
    </xf>
    <xf numFmtId="0" fontId="45" fillId="0" borderId="12" xfId="0" applyFont="1" applyBorder="1" applyAlignment="1">
      <alignment horizontal="center" vertical="center"/>
    </xf>
    <xf numFmtId="0" fontId="37" fillId="0" borderId="62"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4" xfId="0" applyFont="1" applyBorder="1" applyAlignment="1">
      <alignment horizontal="center" vertical="center" wrapText="1"/>
    </xf>
    <xf numFmtId="0" fontId="16" fillId="0" borderId="2" xfId="0" quotePrefix="1" applyFont="1" applyFill="1" applyBorder="1" applyAlignment="1">
      <alignment horizontal="center" vertical="center" wrapText="1"/>
    </xf>
    <xf numFmtId="0" fontId="44" fillId="0" borderId="29" xfId="0" applyFont="1" applyFill="1" applyBorder="1" applyAlignment="1"/>
    <xf numFmtId="0" fontId="16" fillId="0" borderId="12" xfId="0" applyFont="1" applyBorder="1" applyAlignment="1">
      <alignment horizontal="center" vertical="center" wrapText="1"/>
    </xf>
    <xf numFmtId="0" fontId="44" fillId="0" borderId="12" xfId="0" applyFont="1" applyBorder="1" applyAlignment="1"/>
    <xf numFmtId="0" fontId="44" fillId="0" borderId="12" xfId="0" applyFont="1" applyBorder="1" applyAlignment="1">
      <alignment horizontal="center"/>
    </xf>
    <xf numFmtId="0" fontId="16" fillId="0" borderId="2" xfId="0" applyFont="1" applyBorder="1" applyAlignment="1">
      <alignment horizontal="center" vertical="center" wrapText="1"/>
    </xf>
    <xf numFmtId="0" fontId="44" fillId="0" borderId="3" xfId="0" applyFont="1" applyBorder="1" applyAlignment="1">
      <alignment horizontal="center"/>
    </xf>
    <xf numFmtId="0" fontId="44" fillId="0" borderId="4" xfId="0" applyFont="1" applyBorder="1" applyAlignment="1"/>
    <xf numFmtId="0" fontId="44" fillId="0" borderId="5" xfId="0" applyFont="1" applyBorder="1" applyAlignment="1"/>
    <xf numFmtId="0" fontId="44" fillId="0" borderId="1" xfId="0" applyFont="1" applyBorder="1" applyAlignment="1">
      <alignment horizontal="center"/>
    </xf>
    <xf numFmtId="0" fontId="44" fillId="0" borderId="6" xfId="0" applyFont="1" applyBorder="1" applyAlignment="1"/>
    <xf numFmtId="0" fontId="16" fillId="0" borderId="21"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8" xfId="0" applyFont="1" applyBorder="1" applyAlignment="1">
      <alignment horizontal="center" vertical="center" wrapText="1"/>
    </xf>
    <xf numFmtId="0" fontId="16" fillId="0" borderId="11" xfId="0" quotePrefix="1" applyFont="1" applyBorder="1" applyAlignment="1">
      <alignment horizontal="center" vertical="center" wrapText="1"/>
    </xf>
    <xf numFmtId="0" fontId="44" fillId="0" borderId="13" xfId="0" applyFont="1" applyBorder="1" applyAlignment="1"/>
    <xf numFmtId="0" fontId="24" fillId="8" borderId="55" xfId="0" applyFont="1" applyFill="1" applyBorder="1" applyAlignment="1" applyProtection="1">
      <alignment horizontal="right" vertical="center"/>
      <protection hidden="1"/>
    </xf>
    <xf numFmtId="0" fontId="24" fillId="8" borderId="56" xfId="0" applyFont="1" applyFill="1" applyBorder="1" applyAlignment="1" applyProtection="1">
      <alignment horizontal="right" vertical="center"/>
      <protection hidden="1"/>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34" xfId="0" applyFont="1" applyBorder="1" applyAlignment="1">
      <alignment horizontal="center" vertical="center"/>
    </xf>
    <xf numFmtId="0" fontId="5" fillId="13" borderId="21" xfId="0" applyFont="1" applyFill="1" applyBorder="1" applyAlignment="1" applyProtection="1">
      <alignment horizontal="center" vertical="center" wrapText="1"/>
      <protection hidden="1"/>
    </xf>
    <xf numFmtId="0" fontId="5" fillId="13" borderId="44" xfId="0" applyFont="1" applyFill="1" applyBorder="1" applyAlignment="1" applyProtection="1">
      <alignment horizontal="center" vertical="center"/>
      <protection hidden="1"/>
    </xf>
    <xf numFmtId="0" fontId="43" fillId="0" borderId="16" xfId="0" applyFont="1" applyFill="1" applyBorder="1" applyAlignment="1" applyProtection="1">
      <alignment horizontal="center" vertical="center"/>
      <protection locked="0"/>
    </xf>
    <xf numFmtId="0" fontId="43" fillId="0" borderId="17" xfId="0" applyFont="1" applyFill="1" applyBorder="1" applyAlignment="1" applyProtection="1">
      <alignment horizontal="center" vertical="center"/>
      <protection locked="0"/>
    </xf>
    <xf numFmtId="0" fontId="43" fillId="0" borderId="34"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protection hidden="1"/>
    </xf>
    <xf numFmtId="0" fontId="5" fillId="12" borderId="21" xfId="0" applyFont="1" applyFill="1" applyBorder="1" applyAlignment="1" applyProtection="1">
      <alignment horizontal="center" vertical="center" wrapText="1"/>
      <protection hidden="1"/>
    </xf>
    <xf numFmtId="0" fontId="5" fillId="12" borderId="18" xfId="0" applyFont="1" applyFill="1" applyBorder="1" applyAlignment="1" applyProtection="1">
      <alignment horizontal="center" vertical="center"/>
      <protection hidden="1"/>
    </xf>
    <xf numFmtId="0" fontId="5" fillId="11" borderId="21" xfId="0" applyFont="1" applyFill="1" applyBorder="1" applyAlignment="1" applyProtection="1">
      <alignment horizontal="center" vertical="center" wrapText="1"/>
      <protection hidden="1"/>
    </xf>
    <xf numFmtId="0" fontId="5" fillId="11" borderId="44" xfId="0" applyFont="1" applyFill="1" applyBorder="1" applyAlignment="1" applyProtection="1">
      <alignment horizontal="center" vertical="center"/>
      <protection hidden="1"/>
    </xf>
    <xf numFmtId="0" fontId="5" fillId="10" borderId="21" xfId="0" applyFont="1" applyFill="1" applyBorder="1" applyAlignment="1" applyProtection="1">
      <alignment horizontal="center" vertical="center" wrapText="1"/>
      <protection hidden="1"/>
    </xf>
    <xf numFmtId="0" fontId="5" fillId="10" borderId="44" xfId="0" applyFont="1" applyFill="1" applyBorder="1" applyAlignment="1" applyProtection="1">
      <alignment horizontal="center" vertical="center"/>
      <protection hidden="1"/>
    </xf>
  </cellXfs>
  <cellStyles count="5">
    <cellStyle name="Milliers" xfId="3" builtinId="3"/>
    <cellStyle name="Monétaire" xfId="4" builtinId="4"/>
    <cellStyle name="Normal" xfId="0" builtinId="0"/>
    <cellStyle name="Normal 2" xfId="1" xr:uid="{00000000-0005-0000-0000-000003000000}"/>
    <cellStyle name="Pourcentage" xfId="2" builtinId="5"/>
  </cellStyles>
  <dxfs count="4">
    <dxf>
      <font>
        <color rgb="FFFF0000"/>
      </font>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99"/>
      <color rgb="FFFFFF99"/>
      <color rgb="FFCCFFCC"/>
      <color rgb="FF99FF66"/>
      <color rgb="FF00FF00"/>
      <color rgb="FFCC9C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47" Type="http://schemas.openxmlformats.org/officeDocument/2006/relationships/sharedStrings" Target="sharedStrings.xml"/><Relationship Id="rId7" Type="http://schemas.openxmlformats.org/officeDocument/2006/relationships/worksheet" Target="worksheets/sheet7.xml"/><Relationship Id="rId46"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45" Type="http://schemas.openxmlformats.org/officeDocument/2006/relationships/theme" Target="theme/theme1.xml"/><Relationship Id="rId5" Type="http://schemas.openxmlformats.org/officeDocument/2006/relationships/worksheet" Target="worksheets/sheet5.xml"/><Relationship Id="rId44" Type="http://customschemas.google.com/relationships/workbookmetadata" Target="metadata"/><Relationship Id="rId4" Type="http://schemas.openxmlformats.org/officeDocument/2006/relationships/worksheet" Target="worksheets/sheet4.xml"/><Relationship Id="rId48"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60</xdr:col>
      <xdr:colOff>9525</xdr:colOff>
      <xdr:row>27</xdr:row>
      <xdr:rowOff>0</xdr:rowOff>
    </xdr:from>
    <xdr:ext cx="190500"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0</xdr:row>
      <xdr:rowOff>0</xdr:rowOff>
    </xdr:from>
    <xdr:ext cx="1704975" cy="638175"/>
    <xdr:pic>
      <xdr:nvPicPr>
        <xdr:cNvPr id="7" name="image1.jp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1" cstate="print"/>
        <a:stretch>
          <a:fillRect/>
        </a:stretch>
      </xdr:blipFill>
      <xdr:spPr>
        <a:xfrm>
          <a:off x="0" y="0"/>
          <a:ext cx="1704975" cy="6381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32</xdr:col>
          <xdr:colOff>69850</xdr:colOff>
          <xdr:row>29</xdr:row>
          <xdr:rowOff>50800</xdr:rowOff>
        </xdr:from>
        <xdr:to>
          <xdr:col>35</xdr:col>
          <xdr:colOff>0</xdr:colOff>
          <xdr:row>31</xdr:row>
          <xdr:rowOff>50800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30</xdr:row>
          <xdr:rowOff>0</xdr:rowOff>
        </xdr:from>
        <xdr:to>
          <xdr:col>44</xdr:col>
          <xdr:colOff>0</xdr:colOff>
          <xdr:row>30</xdr:row>
          <xdr:rowOff>203200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49</xdr:row>
          <xdr:rowOff>285750</xdr:rowOff>
        </xdr:from>
        <xdr:to>
          <xdr:col>45</xdr:col>
          <xdr:colOff>76200</xdr:colOff>
          <xdr:row>49</xdr:row>
          <xdr:rowOff>698500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49</xdr:row>
          <xdr:rowOff>279400</xdr:rowOff>
        </xdr:from>
        <xdr:to>
          <xdr:col>55</xdr:col>
          <xdr:colOff>107950</xdr:colOff>
          <xdr:row>49</xdr:row>
          <xdr:rowOff>698500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866900" cy="704850"/>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66900" cy="704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5950" cy="733425"/>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885950" cy="733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33574" cy="781050"/>
    <xdr:pic>
      <xdr:nvPicPr>
        <xdr:cNvPr id="2" name="image2.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0"/>
          <a:ext cx="1933574" cy="7810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800224" cy="771524"/>
    <xdr:pic>
      <xdr:nvPicPr>
        <xdr:cNvPr id="2" name="image2.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0"/>
          <a:ext cx="1800224" cy="771524"/>
        </a:xfrm>
        <a:prstGeom prst="rect">
          <a:avLst/>
        </a:prstGeom>
        <a:noFill/>
      </xdr:spPr>
    </xdr:pic>
    <xdr:clientData fLocksWithSheet="0"/>
  </xdr:oneCellAnchor>
  <xdr:oneCellAnchor>
    <xdr:from>
      <xdr:col>0</xdr:col>
      <xdr:colOff>0</xdr:colOff>
      <xdr:row>0</xdr:row>
      <xdr:rowOff>0</xdr:rowOff>
    </xdr:from>
    <xdr:ext cx="1800224" cy="771524"/>
    <xdr:pic>
      <xdr:nvPicPr>
        <xdr:cNvPr id="3" name="image2.jp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0" y="0"/>
          <a:ext cx="1800224" cy="771524"/>
        </a:xfrm>
        <a:prstGeom prst="rect">
          <a:avLst/>
        </a:prstGeom>
        <a:noFill/>
      </xdr:spPr>
    </xdr:pic>
    <xdr:clientData fLocksWithSheet="0"/>
  </xdr:oneCellAnchor>
  <xdr:oneCellAnchor>
    <xdr:from>
      <xdr:col>0</xdr:col>
      <xdr:colOff>0</xdr:colOff>
      <xdr:row>0</xdr:row>
      <xdr:rowOff>0</xdr:rowOff>
    </xdr:from>
    <xdr:ext cx="1800224" cy="771524"/>
    <xdr:pic>
      <xdr:nvPicPr>
        <xdr:cNvPr id="4" name="image2.jp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1" cstate="print"/>
        <a:stretch>
          <a:fillRect/>
        </a:stretch>
      </xdr:blipFill>
      <xdr:spPr>
        <a:xfrm>
          <a:off x="0" y="0"/>
          <a:ext cx="1800224" cy="771524"/>
        </a:xfrm>
        <a:prstGeom prst="rect">
          <a:avLst/>
        </a:prstGeom>
        <a:noFill/>
      </xdr:spPr>
    </xdr:pic>
    <xdr:clientData fLocksWithSheet="0"/>
  </xdr:oneCellAnchor>
  <xdr:oneCellAnchor>
    <xdr:from>
      <xdr:col>0</xdr:col>
      <xdr:colOff>0</xdr:colOff>
      <xdr:row>0</xdr:row>
      <xdr:rowOff>0</xdr:rowOff>
    </xdr:from>
    <xdr:ext cx="1800224" cy="771524"/>
    <xdr:pic>
      <xdr:nvPicPr>
        <xdr:cNvPr id="5" name="image2.jpg">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1" cstate="print"/>
        <a:stretch>
          <a:fillRect/>
        </a:stretch>
      </xdr:blipFill>
      <xdr:spPr>
        <a:xfrm>
          <a:off x="0" y="0"/>
          <a:ext cx="1800224" cy="771524"/>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4850"/>
    <xdr:pic>
      <xdr:nvPicPr>
        <xdr:cNvPr id="2" name="image2.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0" y="0"/>
          <a:ext cx="1514475" cy="704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zoomScaleNormal="100" zoomScalePageLayoutView="150" workbookViewId="0">
      <selection activeCell="E25" sqref="E25"/>
    </sheetView>
  </sheetViews>
  <sheetFormatPr baseColWidth="10" defaultColWidth="11.453125" defaultRowHeight="12.5"/>
  <cols>
    <col min="1" max="1" width="30" style="325" customWidth="1"/>
    <col min="2" max="3" width="11.453125" style="325"/>
    <col min="4" max="4" width="12.453125" style="325" customWidth="1"/>
    <col min="5" max="8" width="11.453125" style="325"/>
    <col min="9" max="9" width="22.54296875" style="325" customWidth="1"/>
    <col min="10" max="16384" width="11.453125" style="325"/>
  </cols>
  <sheetData>
    <row r="1" spans="1:9" ht="52" customHeight="1">
      <c r="A1" s="490" t="s">
        <v>183</v>
      </c>
      <c r="B1" s="491"/>
      <c r="C1" s="491"/>
      <c r="D1" s="491"/>
      <c r="E1" s="491"/>
      <c r="F1" s="491"/>
      <c r="G1" s="491"/>
      <c r="H1" s="491"/>
      <c r="I1" s="491"/>
    </row>
    <row r="2" spans="1:9" ht="14.5" hidden="1">
      <c r="B2" s="327" t="s">
        <v>0</v>
      </c>
      <c r="C2" s="327" t="s">
        <v>1</v>
      </c>
      <c r="D2" s="327" t="s">
        <v>2</v>
      </c>
      <c r="E2" s="327" t="s">
        <v>3</v>
      </c>
      <c r="F2" s="327" t="s">
        <v>4</v>
      </c>
      <c r="G2" s="328" t="s">
        <v>5</v>
      </c>
    </row>
    <row r="3" spans="1:9" hidden="1">
      <c r="B3" s="50">
        <v>2021</v>
      </c>
      <c r="C3" s="51">
        <v>0.05</v>
      </c>
      <c r="D3" s="52">
        <v>9.9750000000000005E-2</v>
      </c>
      <c r="E3" s="51">
        <v>1</v>
      </c>
      <c r="F3" s="51">
        <v>0.5</v>
      </c>
      <c r="G3" s="329"/>
    </row>
    <row r="4" spans="1:9" hidden="1">
      <c r="B4" s="50">
        <v>2022</v>
      </c>
      <c r="C4" s="51">
        <v>0.05</v>
      </c>
      <c r="D4" s="52">
        <v>9.9750000000000005E-2</v>
      </c>
      <c r="E4" s="51">
        <v>1</v>
      </c>
      <c r="F4" s="51">
        <v>0.5</v>
      </c>
      <c r="G4" s="329"/>
    </row>
    <row r="5" spans="1:9" hidden="1">
      <c r="B5" s="50">
        <v>2023</v>
      </c>
      <c r="C5" s="51">
        <v>0.05</v>
      </c>
      <c r="D5" s="52">
        <v>9.9750000000000005E-2</v>
      </c>
      <c r="E5" s="51">
        <v>1</v>
      </c>
      <c r="F5" s="51">
        <v>0.5</v>
      </c>
      <c r="G5" s="329"/>
    </row>
    <row r="6" spans="1:9" hidden="1">
      <c r="B6" s="50">
        <v>2024</v>
      </c>
      <c r="C6" s="51">
        <v>0.05</v>
      </c>
      <c r="D6" s="52">
        <v>9.9750000000000005E-2</v>
      </c>
      <c r="E6" s="51">
        <v>1</v>
      </c>
      <c r="F6" s="51">
        <v>0.5</v>
      </c>
      <c r="G6" s="329"/>
    </row>
    <row r="7" spans="1:9" hidden="1">
      <c r="B7" s="50">
        <v>2025</v>
      </c>
      <c r="C7" s="51">
        <v>0.05</v>
      </c>
      <c r="D7" s="52">
        <v>9.9750000000000005E-2</v>
      </c>
      <c r="E7" s="51">
        <v>1</v>
      </c>
      <c r="F7" s="51">
        <v>0.5</v>
      </c>
      <c r="G7" s="329"/>
    </row>
    <row r="8" spans="1:9" hidden="1">
      <c r="B8" s="50">
        <v>2026</v>
      </c>
      <c r="C8" s="51">
        <v>0.05</v>
      </c>
      <c r="D8" s="52">
        <v>9.9750000000000005E-2</v>
      </c>
      <c r="E8" s="51">
        <v>1</v>
      </c>
      <c r="F8" s="51">
        <v>0.5</v>
      </c>
      <c r="G8" s="329"/>
    </row>
    <row r="9" spans="1:9" hidden="1">
      <c r="B9" s="50">
        <v>2027</v>
      </c>
      <c r="C9" s="51">
        <v>0.05</v>
      </c>
      <c r="D9" s="52">
        <v>9.9750000000000005E-2</v>
      </c>
      <c r="E9" s="51">
        <v>1</v>
      </c>
      <c r="F9" s="51">
        <v>0.5</v>
      </c>
      <c r="G9" s="329"/>
    </row>
    <row r="10" spans="1:9" hidden="1">
      <c r="B10" s="50">
        <v>2028</v>
      </c>
      <c r="C10" s="51">
        <v>0.05</v>
      </c>
      <c r="D10" s="52">
        <v>9.9750000000000005E-2</v>
      </c>
      <c r="E10" s="51">
        <v>1</v>
      </c>
      <c r="F10" s="51">
        <v>0.5</v>
      </c>
      <c r="G10" s="329"/>
    </row>
    <row r="11" spans="1:9" hidden="1">
      <c r="B11" s="50">
        <v>2029</v>
      </c>
      <c r="C11" s="51">
        <v>0.05</v>
      </c>
      <c r="D11" s="52">
        <v>9.9750000000000005E-2</v>
      </c>
      <c r="E11" s="51">
        <v>1</v>
      </c>
      <c r="F11" s="51">
        <v>0.5</v>
      </c>
      <c r="G11" s="329"/>
    </row>
    <row r="12" spans="1:9" hidden="1">
      <c r="B12" s="50">
        <v>2030</v>
      </c>
      <c r="C12" s="51">
        <v>0.05</v>
      </c>
      <c r="D12" s="52">
        <v>9.9750000000000005E-2</v>
      </c>
      <c r="E12" s="51">
        <v>1</v>
      </c>
      <c r="F12" s="51">
        <v>0.5</v>
      </c>
      <c r="G12" s="329"/>
    </row>
    <row r="13" spans="1:9" ht="17.149999999999999" customHeight="1">
      <c r="A13" s="492" t="s">
        <v>6</v>
      </c>
      <c r="B13" s="493"/>
      <c r="C13" s="493"/>
      <c r="D13" s="493"/>
      <c r="E13" s="493"/>
      <c r="F13" s="493"/>
      <c r="G13" s="493"/>
      <c r="H13" s="493"/>
      <c r="I13" s="493"/>
    </row>
    <row r="14" spans="1:9" ht="17.149999999999999" customHeight="1">
      <c r="A14" s="330"/>
      <c r="B14" s="326"/>
    </row>
    <row r="15" spans="1:9" ht="17.149999999999999" customHeight="1">
      <c r="A15" s="414" t="s">
        <v>7</v>
      </c>
      <c r="B15" s="415"/>
      <c r="C15" s="335"/>
      <c r="D15" s="335"/>
      <c r="E15" s="331"/>
      <c r="F15" s="331"/>
      <c r="G15" s="331"/>
    </row>
    <row r="16" spans="1:9" ht="17.149999999999999" customHeight="1">
      <c r="A16" s="416" t="s">
        <v>8</v>
      </c>
      <c r="B16" s="417"/>
      <c r="C16" s="335"/>
      <c r="D16" s="335"/>
      <c r="E16" s="331"/>
      <c r="F16" s="331"/>
      <c r="G16" s="331"/>
    </row>
    <row r="17" spans="1:12" ht="17.149999999999999" customHeight="1">
      <c r="A17" s="485" t="s">
        <v>184</v>
      </c>
      <c r="B17" s="418"/>
      <c r="C17" s="335"/>
      <c r="D17" s="331"/>
      <c r="E17" s="331"/>
      <c r="F17" s="331"/>
      <c r="G17" s="331"/>
    </row>
    <row r="18" spans="1:12" ht="17.149999999999999" customHeight="1">
      <c r="A18" s="332"/>
      <c r="B18" s="332"/>
      <c r="C18" s="331"/>
      <c r="D18" s="331"/>
      <c r="E18" s="331"/>
      <c r="F18" s="331"/>
      <c r="G18" s="331"/>
    </row>
    <row r="19" spans="1:12" ht="17.149999999999999" customHeight="1">
      <c r="A19" s="492" t="s">
        <v>164</v>
      </c>
      <c r="B19" s="493"/>
      <c r="C19" s="493"/>
      <c r="D19" s="493"/>
      <c r="E19" s="493"/>
      <c r="F19" s="493"/>
      <c r="G19" s="493"/>
      <c r="H19" s="493"/>
      <c r="I19" s="493"/>
    </row>
    <row r="20" spans="1:12" ht="17.149999999999999" customHeight="1">
      <c r="A20" s="330"/>
    </row>
    <row r="21" spans="1:12" s="426" customFormat="1" ht="17.149999999999999" customHeight="1">
      <c r="A21" s="488" t="s">
        <v>177</v>
      </c>
      <c r="B21" s="488"/>
      <c r="C21" s="488"/>
      <c r="D21" s="488"/>
      <c r="E21" s="425"/>
      <c r="H21" s="405"/>
    </row>
    <row r="22" spans="1:12" s="426" customFormat="1" ht="17.149999999999999" customHeight="1">
      <c r="A22" s="482" t="s">
        <v>178</v>
      </c>
      <c r="B22" s="482"/>
      <c r="C22" s="482"/>
      <c r="D22" s="482"/>
    </row>
    <row r="23" spans="1:12" ht="17.149999999999999" customHeight="1">
      <c r="A23" s="333"/>
      <c r="B23" s="333"/>
      <c r="C23" s="333"/>
      <c r="D23" s="333"/>
    </row>
    <row r="24" spans="1:12" ht="17.149999999999999" customHeight="1">
      <c r="A24" s="492" t="s">
        <v>165</v>
      </c>
      <c r="B24" s="493"/>
      <c r="C24" s="493"/>
      <c r="D24" s="493"/>
      <c r="E24" s="493"/>
      <c r="F24" s="493"/>
      <c r="G24" s="493"/>
      <c r="H24" s="493"/>
      <c r="I24" s="493"/>
    </row>
    <row r="25" spans="1:12" ht="17.149999999999999" customHeight="1">
      <c r="A25" s="483"/>
      <c r="B25" s="483"/>
      <c r="C25" s="483"/>
      <c r="D25" s="483"/>
      <c r="E25" s="484"/>
      <c r="F25" s="484"/>
      <c r="G25" s="484"/>
      <c r="H25" s="484"/>
      <c r="I25" s="484"/>
    </row>
    <row r="26" spans="1:12" ht="17.149999999999999" customHeight="1">
      <c r="A26" s="488" t="s">
        <v>179</v>
      </c>
      <c r="B26" s="488"/>
      <c r="C26" s="488"/>
      <c r="D26" s="488"/>
      <c r="E26" s="488"/>
      <c r="F26" s="488"/>
      <c r="G26" s="488"/>
      <c r="H26" s="488"/>
      <c r="I26" s="488"/>
    </row>
    <row r="27" spans="1:12" ht="17.149999999999999" customHeight="1">
      <c r="A27" s="488" t="s">
        <v>162</v>
      </c>
      <c r="B27" s="488"/>
      <c r="C27" s="488"/>
      <c r="D27" s="488"/>
      <c r="E27" s="488"/>
      <c r="F27" s="488"/>
      <c r="G27" s="488"/>
      <c r="H27" s="488"/>
      <c r="I27" s="488"/>
      <c r="J27" s="333"/>
    </row>
    <row r="28" spans="1:12" ht="17.149999999999999" customHeight="1">
      <c r="A28" s="488" t="s">
        <v>163</v>
      </c>
      <c r="B28" s="488"/>
      <c r="C28" s="488"/>
      <c r="D28" s="488"/>
      <c r="E28" s="488"/>
      <c r="F28" s="488"/>
      <c r="G28" s="488"/>
      <c r="H28" s="488"/>
      <c r="I28" s="488"/>
      <c r="J28" s="333"/>
    </row>
    <row r="29" spans="1:12" ht="17.149999999999999" customHeight="1">
      <c r="A29" s="481" t="s">
        <v>180</v>
      </c>
      <c r="B29" s="481"/>
      <c r="C29" s="481"/>
      <c r="D29" s="481"/>
      <c r="E29" s="481"/>
      <c r="F29" s="481"/>
      <c r="G29" s="481"/>
      <c r="H29" s="481"/>
      <c r="I29" s="481"/>
      <c r="J29" s="333"/>
    </row>
    <row r="30" spans="1:12" ht="31" customHeight="1">
      <c r="A30" s="489" t="s">
        <v>168</v>
      </c>
      <c r="B30" s="489"/>
      <c r="C30" s="489"/>
      <c r="D30" s="489"/>
      <c r="E30" s="489"/>
      <c r="F30" s="489"/>
      <c r="G30" s="489"/>
      <c r="H30" s="489"/>
      <c r="I30" s="489"/>
      <c r="J30" s="333"/>
    </row>
    <row r="31" spans="1:12" s="426" customFormat="1" ht="31" customHeight="1">
      <c r="A31" s="494" t="s">
        <v>158</v>
      </c>
      <c r="B31" s="495"/>
      <c r="C31" s="495"/>
      <c r="D31" s="495"/>
      <c r="E31" s="495"/>
      <c r="F31" s="495"/>
      <c r="G31" s="495"/>
      <c r="H31" s="495"/>
      <c r="I31" s="495"/>
      <c r="J31" s="430"/>
    </row>
    <row r="32" spans="1:12" ht="17.149999999999999" customHeight="1">
      <c r="A32" s="333"/>
      <c r="B32" s="333"/>
      <c r="C32" s="333"/>
      <c r="D32" s="333"/>
      <c r="E32" s="333"/>
      <c r="F32" s="333"/>
      <c r="G32" s="333"/>
      <c r="H32" s="333"/>
      <c r="I32" s="333"/>
      <c r="J32" s="333"/>
      <c r="K32" s="333"/>
      <c r="L32" s="333"/>
    </row>
    <row r="33" spans="1:9" ht="17.149999999999999" customHeight="1">
      <c r="A33" s="492" t="s">
        <v>166</v>
      </c>
      <c r="B33" s="493"/>
      <c r="C33" s="493"/>
      <c r="D33" s="493"/>
      <c r="E33" s="493"/>
      <c r="F33" s="493"/>
      <c r="G33" s="493"/>
      <c r="H33" s="493"/>
      <c r="I33" s="493"/>
    </row>
    <row r="34" spans="1:9" ht="17.149999999999999" customHeight="1">
      <c r="A34" s="330"/>
      <c r="C34" s="334"/>
      <c r="D34" s="334"/>
      <c r="E34" s="334"/>
    </row>
    <row r="35" spans="1:9" s="426" customFormat="1" ht="17.149999999999999" customHeight="1">
      <c r="A35" s="496" t="s">
        <v>157</v>
      </c>
      <c r="B35" s="497"/>
      <c r="C35" s="497"/>
      <c r="D35" s="497"/>
    </row>
    <row r="36" spans="1:9" s="426" customFormat="1" ht="17.149999999999999" customHeight="1">
      <c r="A36" s="488" t="s">
        <v>181</v>
      </c>
      <c r="B36" s="488"/>
      <c r="C36" s="488"/>
      <c r="D36" s="488"/>
      <c r="H36" s="428"/>
    </row>
    <row r="37" spans="1:9" s="426" customFormat="1" ht="17.149999999999999" customHeight="1">
      <c r="A37" s="427" t="s">
        <v>159</v>
      </c>
      <c r="B37" s="427"/>
      <c r="C37" s="427"/>
      <c r="D37" s="427"/>
      <c r="E37" s="427"/>
      <c r="F37" s="427"/>
    </row>
    <row r="38" spans="1:9" ht="17.149999999999999" customHeight="1">
      <c r="A38" s="333"/>
      <c r="B38" s="333"/>
      <c r="C38" s="333"/>
      <c r="D38" s="333"/>
    </row>
    <row r="39" spans="1:9" ht="17.149999999999999" customHeight="1">
      <c r="A39" s="492" t="s">
        <v>9</v>
      </c>
      <c r="B39" s="493"/>
      <c r="C39" s="493"/>
      <c r="D39" s="493"/>
      <c r="E39" s="493"/>
      <c r="F39" s="493"/>
      <c r="G39" s="493"/>
      <c r="H39" s="493"/>
      <c r="I39" s="493"/>
    </row>
    <row r="40" spans="1:9" ht="17.149999999999999" customHeight="1">
      <c r="A40" s="330"/>
    </row>
    <row r="41" spans="1:9" ht="17.149999999999999" customHeight="1">
      <c r="A41" s="488" t="s">
        <v>182</v>
      </c>
      <c r="B41" s="488"/>
      <c r="C41" s="488"/>
      <c r="D41" s="488"/>
      <c r="E41" s="488"/>
      <c r="F41" s="488"/>
      <c r="G41" s="488"/>
      <c r="H41" s="488"/>
      <c r="I41" s="488"/>
    </row>
    <row r="42" spans="1:9" s="426" customFormat="1" ht="17.149999999999999" customHeight="1">
      <c r="A42" s="487" t="s">
        <v>160</v>
      </c>
      <c r="B42" s="487"/>
      <c r="C42" s="487"/>
      <c r="D42" s="487"/>
      <c r="E42" s="487"/>
      <c r="F42" s="487"/>
      <c r="G42" s="487"/>
      <c r="H42" s="487"/>
      <c r="I42" s="487"/>
    </row>
    <row r="43" spans="1:9" s="426" customFormat="1" ht="17.149999999999999" customHeight="1">
      <c r="A43" s="488" t="s">
        <v>161</v>
      </c>
      <c r="B43" s="488"/>
      <c r="C43" s="488"/>
      <c r="D43" s="488"/>
      <c r="E43" s="488"/>
      <c r="F43" s="488"/>
      <c r="G43" s="488"/>
      <c r="H43" s="488"/>
      <c r="I43" s="488"/>
    </row>
    <row r="44" spans="1:9" s="426" customFormat="1" ht="35.25" customHeight="1">
      <c r="A44" s="489" t="s">
        <v>167</v>
      </c>
      <c r="B44" s="489"/>
      <c r="C44" s="489"/>
      <c r="D44" s="489"/>
      <c r="E44" s="489"/>
      <c r="F44" s="489"/>
      <c r="G44" s="489"/>
      <c r="H44" s="489"/>
      <c r="I44" s="489"/>
    </row>
  </sheetData>
  <sheetProtection algorithmName="SHA-512" hashValue="HRc3mywzz78FtOoHkvZrvhZ9L+AP+lfKnFhFZAn6lt3YAcJM8dDraHY/WjXo5yyIpSxadwpWzpoh7JHRRbHh6Q==" saltValue="Zjrm8w93Y+hp9jyXVd2XfA==" spinCount="100000" sheet="1" selectLockedCells="1" selectUnlockedCells="1"/>
  <mergeCells count="18">
    <mergeCell ref="A33:I33"/>
    <mergeCell ref="A39:I39"/>
    <mergeCell ref="A42:I42"/>
    <mergeCell ref="A43:I43"/>
    <mergeCell ref="A44:I44"/>
    <mergeCell ref="A1:I1"/>
    <mergeCell ref="A13:I13"/>
    <mergeCell ref="A26:I26"/>
    <mergeCell ref="A24:I24"/>
    <mergeCell ref="A21:D21"/>
    <mergeCell ref="A19:I19"/>
    <mergeCell ref="A27:I27"/>
    <mergeCell ref="A28:I28"/>
    <mergeCell ref="A30:I30"/>
    <mergeCell ref="A31:I31"/>
    <mergeCell ref="A41:I41"/>
    <mergeCell ref="A35:D35"/>
    <mergeCell ref="A36:D36"/>
  </mergeCells>
  <printOptions horizontalCentered="1"/>
  <pageMargins left="0.59055118110236227" right="0.59055118110236227" top="0.74803149606299213" bottom="0.74803149606299213" header="0.31496062992125984" footer="0.31496062992125984"/>
  <pageSetup paperSize="120" scale="70" orientation="portrait" horizontalDpi="1200" verticalDpi="1200"/>
  <headerFooter>
    <oddFooter>&amp;LMAMH/DIC-2022</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997"/>
  <sheetViews>
    <sheetView tabSelected="1" zoomScaleNormal="100" zoomScalePageLayoutView="150" workbookViewId="0">
      <selection activeCell="AD3" sqref="AD3:BE3"/>
    </sheetView>
  </sheetViews>
  <sheetFormatPr baseColWidth="10" defaultColWidth="14.453125" defaultRowHeight="15" customHeight="1"/>
  <cols>
    <col min="1" max="1" width="1.54296875" style="93" customWidth="1"/>
    <col min="2" max="2" width="0.81640625" style="93" customWidth="1"/>
    <col min="3" max="26" width="1.54296875" style="93" customWidth="1"/>
    <col min="27" max="27" width="2.453125" style="93" customWidth="1"/>
    <col min="28" max="28" width="1.54296875" style="93" customWidth="1"/>
    <col min="29" max="29" width="5.54296875" style="93" customWidth="1"/>
    <col min="30" max="31" width="1.54296875" style="93" customWidth="1"/>
    <col min="32" max="32" width="3.1796875" style="93" customWidth="1"/>
    <col min="33" max="44" width="1.54296875" style="93" customWidth="1"/>
    <col min="45" max="45" width="4.453125" style="93" customWidth="1"/>
    <col min="46" max="55" width="1.54296875" style="93" customWidth="1"/>
    <col min="56" max="56" width="2.81640625" style="93" customWidth="1"/>
    <col min="57" max="57" width="1.1796875" style="93" customWidth="1"/>
    <col min="58" max="58" width="1.54296875" style="93" customWidth="1"/>
    <col min="59" max="59" width="4.453125" style="93" customWidth="1"/>
    <col min="60" max="62" width="1.54296875" style="93" customWidth="1"/>
    <col min="63" max="16384" width="14.453125" style="93"/>
  </cols>
  <sheetData>
    <row r="1" spans="1:122" s="400" customFormat="1" ht="28.5" customHeight="1">
      <c r="A1" s="533" t="s">
        <v>10</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432"/>
      <c r="BI1" s="432"/>
      <c r="BJ1" s="432"/>
    </row>
    <row r="2" spans="1:122" ht="19.5" customHeight="1">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89"/>
      <c r="AC2" s="90"/>
      <c r="AD2" s="90"/>
      <c r="AE2" s="90"/>
      <c r="AF2" s="91"/>
      <c r="AG2" s="91"/>
      <c r="AH2" s="90"/>
      <c r="AI2" s="90"/>
      <c r="AJ2" s="89"/>
      <c r="AK2" s="92"/>
      <c r="AL2" s="92"/>
      <c r="AM2" s="92"/>
      <c r="AN2" s="92"/>
      <c r="AO2" s="92"/>
      <c r="AP2" s="92"/>
      <c r="AQ2" s="92"/>
      <c r="AR2" s="92"/>
      <c r="AS2" s="92"/>
      <c r="AT2" s="92"/>
      <c r="AU2" s="92"/>
      <c r="AV2" s="92"/>
      <c r="AW2" s="92"/>
      <c r="AX2" s="92"/>
      <c r="AY2" s="92"/>
      <c r="AZ2" s="92"/>
      <c r="BA2" s="92"/>
      <c r="BB2" s="92"/>
      <c r="BC2" s="92"/>
      <c r="BD2" s="92"/>
      <c r="BE2" s="92"/>
      <c r="BF2" s="92"/>
      <c r="BG2" s="90"/>
      <c r="BH2" s="90"/>
      <c r="BI2" s="90"/>
      <c r="BJ2" s="90"/>
    </row>
    <row r="3" spans="1:122" ht="22.5" customHeight="1">
      <c r="A3" s="94"/>
      <c r="B3" s="90"/>
      <c r="C3" s="90"/>
      <c r="D3" s="90"/>
      <c r="E3" s="90"/>
      <c r="F3" s="90"/>
      <c r="G3" s="90"/>
      <c r="H3" s="90"/>
      <c r="I3" s="90"/>
      <c r="J3" s="90"/>
      <c r="K3" s="90"/>
      <c r="L3" s="90"/>
      <c r="M3" s="90"/>
      <c r="N3" s="90"/>
      <c r="O3" s="90"/>
      <c r="P3" s="90"/>
      <c r="Q3" s="90"/>
      <c r="R3" s="90"/>
      <c r="S3" s="90"/>
      <c r="T3" s="90"/>
      <c r="U3" s="90"/>
      <c r="V3" s="90"/>
      <c r="W3" s="90"/>
      <c r="X3" s="90"/>
      <c r="Y3" s="90"/>
      <c r="Z3" s="432"/>
      <c r="AA3" s="432"/>
      <c r="AB3" s="432"/>
      <c r="AC3" s="419" t="s">
        <v>11</v>
      </c>
      <c r="AD3" s="563"/>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5"/>
      <c r="BF3" s="451"/>
      <c r="BG3" s="451"/>
      <c r="BH3" s="90"/>
      <c r="BI3" s="90"/>
      <c r="BJ3" s="90"/>
    </row>
    <row r="4" spans="1:122" ht="1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500"/>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90"/>
      <c r="BI4" s="90"/>
      <c r="BJ4" s="90"/>
    </row>
    <row r="5" spans="1:122" ht="3"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row>
    <row r="6" spans="1:122" ht="2.25" customHeight="1" thickBot="1">
      <c r="A6" s="376"/>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95"/>
      <c r="BI6" s="95"/>
      <c r="BJ6" s="95"/>
    </row>
    <row r="7" spans="1:122" ht="20.25" customHeight="1">
      <c r="A7" s="449"/>
      <c r="B7" s="452"/>
      <c r="C7" s="561" t="s">
        <v>172</v>
      </c>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1"/>
      <c r="AY7" s="561"/>
      <c r="AZ7" s="561"/>
      <c r="BA7" s="561"/>
      <c r="BB7" s="561"/>
      <c r="BC7" s="561"/>
      <c r="BD7" s="561"/>
      <c r="BE7" s="453"/>
      <c r="BF7" s="448"/>
      <c r="BG7" s="448"/>
      <c r="BH7" s="95"/>
      <c r="BI7" s="95"/>
      <c r="BJ7" s="95"/>
    </row>
    <row r="8" spans="1:122" ht="57" customHeight="1" thickBot="1">
      <c r="A8" s="450"/>
      <c r="B8" s="454"/>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c r="BA8" s="562"/>
      <c r="BB8" s="562"/>
      <c r="BC8" s="562"/>
      <c r="BD8" s="562"/>
      <c r="BE8" s="455"/>
      <c r="BF8" s="448"/>
      <c r="BG8" s="448"/>
      <c r="BH8" s="95"/>
      <c r="BI8" s="95"/>
      <c r="BJ8" s="95"/>
    </row>
    <row r="9" spans="1:122" ht="12" customHeight="1">
      <c r="A9" s="377" t="e">
        <f>IF(#REF!="","",#REF!)</f>
        <v>#REF!</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8"/>
      <c r="BH9" s="95"/>
      <c r="BI9" s="95"/>
      <c r="BJ9" s="95"/>
    </row>
    <row r="10" spans="1:122" ht="12.75" customHeight="1">
      <c r="A10" s="376"/>
      <c r="B10" s="379" t="s">
        <v>173</v>
      </c>
      <c r="C10" s="380"/>
      <c r="D10" s="379"/>
      <c r="E10" s="379"/>
      <c r="F10" s="379"/>
      <c r="G10" s="379"/>
      <c r="H10" s="379"/>
      <c r="I10" s="379"/>
      <c r="J10" s="379"/>
      <c r="K10" s="379"/>
      <c r="L10" s="379"/>
      <c r="M10" s="379"/>
      <c r="N10" s="379"/>
      <c r="O10" s="379"/>
      <c r="P10" s="379"/>
      <c r="Q10" s="379"/>
      <c r="R10" s="379"/>
      <c r="S10" s="379"/>
      <c r="T10" s="379"/>
      <c r="U10" s="379"/>
      <c r="V10" s="379"/>
      <c r="W10" s="379"/>
      <c r="X10" s="376"/>
      <c r="Y10" s="376"/>
      <c r="Z10" s="376"/>
      <c r="AA10" s="376"/>
      <c r="AB10" s="376"/>
      <c r="AC10" s="376"/>
      <c r="AD10" s="376"/>
      <c r="AE10" s="376"/>
      <c r="AF10" s="376"/>
      <c r="AG10" s="381" t="s">
        <v>12</v>
      </c>
      <c r="AH10" s="376"/>
      <c r="AI10" s="376"/>
      <c r="AJ10" s="376"/>
      <c r="AK10" s="434"/>
      <c r="AL10" s="434"/>
      <c r="AM10" s="434"/>
      <c r="AN10" s="434"/>
      <c r="AO10" s="434"/>
      <c r="AP10" s="434"/>
      <c r="AQ10" s="434"/>
      <c r="AR10" s="376"/>
      <c r="AS10" s="376"/>
      <c r="AT10" s="382"/>
      <c r="AU10" s="376"/>
      <c r="AV10" s="434"/>
      <c r="AW10" s="434"/>
      <c r="AX10" s="376"/>
      <c r="AY10" s="376"/>
      <c r="AZ10" s="376"/>
      <c r="BA10" s="376"/>
      <c r="BB10" s="376"/>
      <c r="BC10" s="376"/>
      <c r="BD10" s="376"/>
      <c r="BE10" s="376"/>
      <c r="BF10" s="376"/>
      <c r="BG10" s="383"/>
      <c r="BH10" s="95"/>
      <c r="BI10" s="95"/>
      <c r="BJ10" s="95"/>
    </row>
    <row r="11" spans="1:122" ht="11.15" customHeight="1">
      <c r="A11" s="376"/>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434"/>
      <c r="AH11" s="434"/>
      <c r="AI11" s="434"/>
      <c r="AJ11" s="434"/>
      <c r="AK11" s="434"/>
      <c r="AL11" s="434"/>
      <c r="AM11" s="434"/>
      <c r="AN11" s="434"/>
      <c r="AO11" s="434"/>
      <c r="AP11" s="434"/>
      <c r="AQ11" s="434"/>
      <c r="AR11" s="434"/>
      <c r="AS11" s="434"/>
      <c r="AT11" s="434"/>
      <c r="AU11" s="434"/>
      <c r="AV11" s="434"/>
      <c r="AW11" s="434"/>
      <c r="AX11" s="434"/>
      <c r="AY11" s="376"/>
      <c r="AZ11" s="376"/>
      <c r="BA11" s="376"/>
      <c r="BB11" s="376"/>
      <c r="BC11" s="376"/>
      <c r="BD11" s="376"/>
      <c r="BE11" s="376"/>
      <c r="BF11" s="376"/>
      <c r="BG11" s="383"/>
      <c r="BH11" s="95"/>
      <c r="BI11" s="95"/>
      <c r="BJ11" s="95"/>
    </row>
    <row r="12" spans="1:122" ht="12.65" customHeight="1">
      <c r="A12" s="384"/>
      <c r="B12" s="434" t="s">
        <v>13</v>
      </c>
      <c r="C12" s="385"/>
      <c r="D12" s="376"/>
      <c r="E12" s="376"/>
      <c r="F12" s="376"/>
      <c r="G12" s="376"/>
      <c r="H12" s="376"/>
      <c r="I12" s="376"/>
      <c r="J12" s="376"/>
      <c r="K12" s="376"/>
      <c r="L12" s="376"/>
      <c r="M12" s="376"/>
      <c r="N12" s="376"/>
      <c r="O12" s="376"/>
      <c r="P12" s="376"/>
      <c r="Q12" s="376"/>
      <c r="R12" s="376"/>
      <c r="S12" s="384"/>
      <c r="T12" s="376"/>
      <c r="U12" s="376"/>
      <c r="V12" s="376"/>
      <c r="W12" s="376"/>
      <c r="X12" s="376"/>
      <c r="Y12" s="434"/>
      <c r="Z12" s="376"/>
      <c r="AA12" s="376"/>
      <c r="AB12" s="376"/>
      <c r="AC12" s="376"/>
      <c r="AD12" s="376"/>
      <c r="AE12" s="376"/>
      <c r="AF12" s="376"/>
      <c r="AG12" s="386" t="s">
        <v>14</v>
      </c>
      <c r="AH12" s="376"/>
      <c r="AI12" s="376"/>
      <c r="AJ12" s="376"/>
      <c r="AK12" s="376"/>
      <c r="AL12" s="376"/>
      <c r="AM12" s="376"/>
      <c r="AN12" s="434" t="s">
        <v>15</v>
      </c>
      <c r="AO12" s="434"/>
      <c r="AP12" s="376"/>
      <c r="AQ12" s="376"/>
      <c r="AR12" s="376"/>
      <c r="AS12" s="387"/>
      <c r="AT12" s="376"/>
      <c r="AU12" s="376"/>
      <c r="AV12" s="376"/>
      <c r="AW12" s="376"/>
      <c r="AX12" s="376"/>
      <c r="AY12" s="376"/>
      <c r="AZ12" s="376"/>
      <c r="BA12" s="376"/>
      <c r="BB12" s="376"/>
      <c r="BC12" s="376"/>
      <c r="BD12" s="376"/>
      <c r="BE12" s="376"/>
      <c r="BF12" s="376"/>
      <c r="BG12" s="376"/>
      <c r="BH12" s="95"/>
      <c r="BI12" s="95"/>
      <c r="BJ12" s="95"/>
    </row>
    <row r="13" spans="1:122" ht="12.65" customHeight="1">
      <c r="A13" s="384"/>
      <c r="B13" s="387" t="s">
        <v>16</v>
      </c>
      <c r="C13" s="434"/>
      <c r="D13" s="376"/>
      <c r="E13" s="376"/>
      <c r="F13" s="376"/>
      <c r="G13" s="376"/>
      <c r="H13" s="376"/>
      <c r="I13" s="376"/>
      <c r="J13" s="376"/>
      <c r="K13" s="376"/>
      <c r="L13" s="376"/>
      <c r="M13" s="376"/>
      <c r="N13" s="376"/>
      <c r="O13" s="376"/>
      <c r="P13" s="376"/>
      <c r="Q13" s="376"/>
      <c r="R13" s="376"/>
      <c r="S13" s="384"/>
      <c r="T13" s="376"/>
      <c r="U13" s="376"/>
      <c r="V13" s="376"/>
      <c r="W13" s="376"/>
      <c r="X13" s="376"/>
      <c r="Y13" s="434"/>
      <c r="Z13" s="376"/>
      <c r="AA13" s="376"/>
      <c r="AB13" s="376"/>
      <c r="AC13" s="376"/>
      <c r="AD13" s="376"/>
      <c r="AE13" s="376"/>
      <c r="AF13" s="434"/>
      <c r="AG13" s="386" t="s">
        <v>17</v>
      </c>
      <c r="AH13" s="388"/>
      <c r="AI13" s="388"/>
      <c r="AJ13" s="388"/>
      <c r="AK13" s="388"/>
      <c r="AL13" s="386" t="s">
        <v>18</v>
      </c>
      <c r="AM13" s="388"/>
      <c r="AN13" s="389"/>
      <c r="AO13" s="389"/>
      <c r="AP13" s="388"/>
      <c r="AQ13" s="388"/>
      <c r="AR13" s="388"/>
      <c r="AS13" s="390"/>
      <c r="AT13" s="388"/>
      <c r="AU13" s="388"/>
      <c r="AV13" s="388"/>
      <c r="AW13" s="388"/>
      <c r="AX13" s="388"/>
      <c r="AY13" s="376"/>
      <c r="AZ13" s="376"/>
      <c r="BA13" s="376"/>
      <c r="BB13" s="376"/>
      <c r="BC13" s="376"/>
      <c r="BD13" s="376"/>
      <c r="BE13" s="376"/>
      <c r="BF13" s="376"/>
      <c r="BG13" s="376"/>
      <c r="BH13" s="95"/>
      <c r="BI13" s="95"/>
      <c r="BJ13" s="95"/>
    </row>
    <row r="14" spans="1:122" ht="12.65" customHeight="1">
      <c r="A14" s="376"/>
      <c r="B14" s="385" t="s">
        <v>19</v>
      </c>
      <c r="C14" s="434"/>
      <c r="D14" s="376"/>
      <c r="E14" s="376"/>
      <c r="F14" s="376"/>
      <c r="G14" s="376"/>
      <c r="H14" s="376"/>
      <c r="I14" s="376"/>
      <c r="J14" s="376"/>
      <c r="K14" s="376"/>
      <c r="L14" s="376"/>
      <c r="M14" s="376"/>
      <c r="N14" s="376"/>
      <c r="O14" s="376"/>
      <c r="P14" s="376"/>
      <c r="Q14" s="376"/>
      <c r="R14" s="376"/>
      <c r="S14" s="391"/>
      <c r="T14" s="376"/>
      <c r="U14" s="376"/>
      <c r="V14" s="376"/>
      <c r="W14" s="376"/>
      <c r="X14" s="376"/>
      <c r="Y14" s="434"/>
      <c r="Z14" s="376"/>
      <c r="AA14" s="376"/>
      <c r="AB14" s="376"/>
      <c r="AC14" s="392"/>
      <c r="AD14" s="376"/>
      <c r="AE14" s="376"/>
      <c r="AF14" s="376"/>
      <c r="AG14" s="434"/>
      <c r="AH14" s="376"/>
      <c r="AI14" s="393"/>
      <c r="AJ14" s="434"/>
      <c r="AK14" s="434"/>
      <c r="AL14" s="434"/>
      <c r="AM14" s="394"/>
      <c r="AN14" s="434"/>
      <c r="AO14" s="394"/>
      <c r="AP14" s="394"/>
      <c r="AQ14" s="376"/>
      <c r="AR14" s="376"/>
      <c r="AS14" s="392"/>
      <c r="AT14" s="394"/>
      <c r="AU14" s="394"/>
      <c r="AV14" s="394"/>
      <c r="AW14" s="394"/>
      <c r="AX14" s="394"/>
      <c r="AY14" s="376"/>
      <c r="AZ14" s="376"/>
      <c r="BA14" s="376"/>
      <c r="BB14" s="376"/>
      <c r="BC14" s="376"/>
      <c r="BD14" s="376"/>
      <c r="BE14" s="376"/>
      <c r="BF14" s="376"/>
      <c r="BG14" s="376"/>
      <c r="BH14" s="95"/>
      <c r="BI14" s="96"/>
      <c r="BJ14" s="95"/>
    </row>
    <row r="15" spans="1:122" ht="9" customHeight="1">
      <c r="A15" s="376"/>
      <c r="B15" s="434"/>
      <c r="C15" s="434"/>
      <c r="D15" s="434"/>
      <c r="E15" s="376"/>
      <c r="F15" s="376"/>
      <c r="G15" s="376"/>
      <c r="H15" s="376"/>
      <c r="I15" s="376"/>
      <c r="J15" s="376"/>
      <c r="K15" s="376"/>
      <c r="L15" s="376"/>
      <c r="M15" s="376"/>
      <c r="N15" s="376"/>
      <c r="O15" s="376"/>
      <c r="P15" s="376"/>
      <c r="Q15" s="376"/>
      <c r="R15" s="376"/>
      <c r="S15" s="391"/>
      <c r="T15" s="376"/>
      <c r="U15" s="376"/>
      <c r="V15" s="376"/>
      <c r="W15" s="376"/>
      <c r="X15" s="376"/>
      <c r="Y15" s="376"/>
      <c r="Z15" s="376"/>
      <c r="AA15" s="434"/>
      <c r="AB15" s="376"/>
      <c r="AC15" s="392"/>
      <c r="AD15" s="376"/>
      <c r="AE15" s="376"/>
      <c r="AF15" s="376"/>
      <c r="AG15" s="434"/>
      <c r="AH15" s="434"/>
      <c r="AI15" s="434"/>
      <c r="AJ15" s="376"/>
      <c r="AK15" s="434"/>
      <c r="AL15" s="434"/>
      <c r="AM15" s="434"/>
      <c r="AN15" s="376"/>
      <c r="AO15" s="376"/>
      <c r="AP15" s="376"/>
      <c r="AQ15" s="376"/>
      <c r="AR15" s="434"/>
      <c r="AS15" s="434"/>
      <c r="AT15" s="376"/>
      <c r="AU15" s="434"/>
      <c r="AV15" s="434"/>
      <c r="AW15" s="434"/>
      <c r="AX15" s="376"/>
      <c r="AY15" s="376"/>
      <c r="AZ15" s="376"/>
      <c r="BA15" s="376"/>
      <c r="BB15" s="376"/>
      <c r="BC15" s="376"/>
      <c r="BD15" s="376"/>
      <c r="BE15" s="376"/>
      <c r="BF15" s="376"/>
      <c r="BG15" s="376"/>
      <c r="BH15" s="95"/>
      <c r="BI15" s="96"/>
      <c r="BJ15" s="95"/>
    </row>
    <row r="16" spans="1:122" ht="3.75" customHeight="1">
      <c r="A16" s="395"/>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95"/>
      <c r="BI16" s="95"/>
      <c r="BJ16" s="95"/>
      <c r="BK16" s="432"/>
      <c r="BL16" s="432"/>
      <c r="BM16" s="432"/>
      <c r="BN16" s="432"/>
      <c r="BO16" s="432"/>
      <c r="BP16" s="432"/>
      <c r="BQ16" s="432"/>
      <c r="BR16" s="432"/>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2"/>
      <c r="CO16" s="432"/>
      <c r="CP16" s="432"/>
      <c r="CQ16" s="432"/>
      <c r="CR16" s="432"/>
      <c r="CS16" s="432"/>
      <c r="CT16" s="432"/>
      <c r="CU16" s="432"/>
      <c r="CV16" s="432"/>
      <c r="CW16" s="432"/>
      <c r="CX16" s="432"/>
      <c r="CY16" s="432"/>
      <c r="CZ16" s="432"/>
      <c r="DA16" s="432"/>
      <c r="DB16" s="432"/>
      <c r="DC16" s="432"/>
      <c r="DD16" s="432"/>
      <c r="DE16" s="432"/>
      <c r="DF16" s="432"/>
      <c r="DG16" s="432"/>
      <c r="DH16" s="432"/>
      <c r="DI16" s="432"/>
      <c r="DJ16" s="432"/>
      <c r="DK16" s="432"/>
      <c r="DL16" s="432"/>
      <c r="DM16" s="432"/>
      <c r="DN16" s="432"/>
      <c r="DO16" s="432"/>
      <c r="DP16" s="432"/>
      <c r="DQ16" s="432"/>
      <c r="DR16" s="432"/>
    </row>
    <row r="17" spans="1:122" ht="24" customHeight="1">
      <c r="A17" s="546" t="s">
        <v>20</v>
      </c>
      <c r="B17" s="547"/>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7"/>
      <c r="AY17" s="547"/>
      <c r="AZ17" s="547"/>
      <c r="BA17" s="547"/>
      <c r="BB17" s="547"/>
      <c r="BC17" s="547"/>
      <c r="BD17" s="547"/>
      <c r="BE17" s="547"/>
      <c r="BF17" s="547"/>
      <c r="BG17" s="547"/>
      <c r="BH17" s="98"/>
      <c r="BI17" s="98"/>
      <c r="BJ17" s="98"/>
      <c r="BK17" s="432"/>
      <c r="BL17" s="432"/>
      <c r="BM17" s="432"/>
      <c r="BN17" s="432"/>
      <c r="BO17" s="432"/>
      <c r="BP17" s="432"/>
      <c r="BQ17" s="432"/>
      <c r="BR17" s="432"/>
      <c r="BS17" s="432"/>
      <c r="BT17" s="432"/>
      <c r="BU17" s="432"/>
      <c r="BV17" s="432"/>
      <c r="BW17" s="432"/>
      <c r="BX17" s="432"/>
      <c r="BY17" s="432"/>
      <c r="BZ17" s="432"/>
      <c r="CA17" s="432"/>
      <c r="CB17" s="432"/>
      <c r="CC17" s="432"/>
      <c r="CD17" s="432"/>
      <c r="CE17" s="432"/>
      <c r="CF17" s="432"/>
      <c r="CG17" s="432"/>
      <c r="CH17" s="432"/>
      <c r="CI17" s="432"/>
      <c r="CJ17" s="432"/>
      <c r="CK17" s="432"/>
      <c r="CL17" s="432"/>
      <c r="CM17" s="432"/>
      <c r="CN17" s="432"/>
      <c r="CO17" s="432"/>
      <c r="CP17" s="432"/>
      <c r="CQ17" s="432"/>
      <c r="CR17" s="432"/>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row>
    <row r="18" spans="1:122" ht="4.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432"/>
      <c r="BL18" s="432"/>
      <c r="BM18" s="432"/>
      <c r="BN18" s="432"/>
      <c r="BO18" s="432"/>
      <c r="BP18" s="432"/>
      <c r="BQ18" s="432"/>
      <c r="BR18" s="432"/>
      <c r="BS18" s="432"/>
      <c r="BT18" s="432"/>
      <c r="BU18" s="432"/>
      <c r="BV18" s="432"/>
      <c r="BW18" s="432"/>
      <c r="BX18" s="432"/>
      <c r="BY18" s="432"/>
      <c r="BZ18" s="432"/>
      <c r="CA18" s="432"/>
      <c r="CB18" s="432"/>
      <c r="CC18" s="432"/>
      <c r="CD18" s="432"/>
      <c r="CE18" s="432"/>
      <c r="CF18" s="432"/>
      <c r="CG18" s="432"/>
      <c r="CH18" s="432"/>
      <c r="CI18" s="432"/>
      <c r="CJ18" s="432"/>
      <c r="CK18" s="432"/>
      <c r="CL18" s="432"/>
      <c r="CM18" s="432"/>
      <c r="CN18" s="432"/>
      <c r="CO18" s="432"/>
      <c r="CP18" s="432"/>
      <c r="CQ18" s="432"/>
      <c r="CR18" s="432"/>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row>
    <row r="19" spans="1:122" ht="12" customHeight="1">
      <c r="A19" s="525"/>
      <c r="B19" s="569"/>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1"/>
      <c r="AT19" s="575"/>
      <c r="AU19" s="576"/>
      <c r="AV19" s="576"/>
      <c r="AW19" s="576"/>
      <c r="AX19" s="576"/>
      <c r="AY19" s="576"/>
      <c r="AZ19" s="576"/>
      <c r="BA19" s="576"/>
      <c r="BB19" s="576"/>
      <c r="BC19" s="576"/>
      <c r="BD19" s="576"/>
      <c r="BE19" s="577"/>
      <c r="BF19" s="446"/>
      <c r="BG19" s="446"/>
      <c r="BH19" s="99"/>
      <c r="BI19" s="99"/>
      <c r="BJ19" s="99"/>
      <c r="BK19" s="432"/>
      <c r="BL19" s="432"/>
      <c r="BM19" s="432"/>
      <c r="BN19" s="432"/>
      <c r="BO19" s="432"/>
      <c r="BP19" s="432"/>
      <c r="BQ19" s="432"/>
      <c r="BR19" s="432"/>
      <c r="BS19" s="432"/>
      <c r="BT19" s="432"/>
      <c r="BU19" s="432"/>
      <c r="BV19" s="432"/>
      <c r="BW19" s="432"/>
      <c r="BX19" s="432"/>
      <c r="BY19" s="432"/>
      <c r="BZ19" s="432"/>
      <c r="CA19" s="432"/>
      <c r="CB19" s="432"/>
      <c r="CC19" s="432"/>
      <c r="CD19" s="432"/>
      <c r="CE19" s="432"/>
      <c r="CF19" s="432"/>
      <c r="CG19" s="432"/>
      <c r="CH19" s="432"/>
      <c r="CI19" s="432"/>
      <c r="CJ19" s="432"/>
      <c r="CK19" s="432"/>
      <c r="CL19" s="432"/>
      <c r="CM19" s="432"/>
      <c r="CN19" s="432"/>
      <c r="CO19" s="432"/>
      <c r="CP19" s="432"/>
      <c r="CQ19" s="432"/>
      <c r="CR19" s="432"/>
      <c r="CS19" s="432"/>
      <c r="CT19" s="432"/>
      <c r="CU19" s="432"/>
      <c r="CV19" s="432"/>
      <c r="CW19" s="432"/>
      <c r="CX19" s="432"/>
      <c r="CY19" s="432"/>
      <c r="CZ19" s="432"/>
      <c r="DA19" s="432"/>
      <c r="DB19" s="432"/>
      <c r="DC19" s="432"/>
      <c r="DD19" s="432"/>
      <c r="DE19" s="432"/>
      <c r="DF19" s="432"/>
      <c r="DG19" s="432"/>
      <c r="DH19" s="432"/>
      <c r="DI19" s="432"/>
      <c r="DJ19" s="432"/>
      <c r="DK19" s="432"/>
      <c r="DL19" s="432"/>
      <c r="DM19" s="432"/>
      <c r="DN19" s="432"/>
      <c r="DO19" s="432"/>
      <c r="DP19" s="432"/>
      <c r="DQ19" s="432"/>
      <c r="DR19" s="432"/>
    </row>
    <row r="20" spans="1:122" ht="13.5" customHeight="1">
      <c r="A20" s="525"/>
      <c r="B20" s="572"/>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R20" s="573"/>
      <c r="AS20" s="574"/>
      <c r="AT20" s="578"/>
      <c r="AU20" s="579"/>
      <c r="AV20" s="579"/>
      <c r="AW20" s="579"/>
      <c r="AX20" s="579"/>
      <c r="AY20" s="579"/>
      <c r="AZ20" s="579"/>
      <c r="BA20" s="579"/>
      <c r="BB20" s="579"/>
      <c r="BC20" s="579"/>
      <c r="BD20" s="579"/>
      <c r="BE20" s="580"/>
      <c r="BF20" s="446"/>
      <c r="BG20" s="446"/>
      <c r="BH20" s="99"/>
      <c r="BI20" s="99"/>
      <c r="BJ20" s="99"/>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2"/>
      <c r="DE20" s="432"/>
      <c r="DF20" s="432"/>
      <c r="DG20" s="432"/>
      <c r="DH20" s="432"/>
      <c r="DI20" s="432"/>
      <c r="DJ20" s="432"/>
      <c r="DK20" s="432"/>
      <c r="DL20" s="432"/>
      <c r="DM20" s="432"/>
      <c r="DN20" s="432"/>
      <c r="DO20" s="432"/>
      <c r="DP20" s="432"/>
      <c r="DQ20" s="432"/>
      <c r="DR20" s="432"/>
    </row>
    <row r="21" spans="1:122" ht="15" customHeight="1">
      <c r="A21" s="99"/>
      <c r="B21" s="99" t="s">
        <v>21</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t="s">
        <v>22</v>
      </c>
      <c r="AU21" s="99"/>
      <c r="AV21" s="99"/>
      <c r="AW21" s="99"/>
      <c r="AY21" s="99"/>
      <c r="AZ21" s="99"/>
      <c r="BA21" s="99"/>
      <c r="BB21" s="99"/>
      <c r="BC21" s="99"/>
      <c r="BD21" s="99"/>
      <c r="BE21" s="99"/>
      <c r="BF21" s="99"/>
      <c r="BG21" s="100"/>
      <c r="BH21" s="99"/>
      <c r="BI21" s="99"/>
      <c r="BJ21" s="99"/>
      <c r="BK21" s="432"/>
      <c r="BL21" s="432"/>
      <c r="BM21" s="432"/>
      <c r="BN21" s="432"/>
      <c r="BO21" s="432"/>
      <c r="BP21" s="432"/>
      <c r="BQ21" s="432"/>
      <c r="BR21" s="432"/>
      <c r="BS21" s="432"/>
      <c r="BT21" s="432"/>
      <c r="BU21" s="432"/>
      <c r="BV21" s="432"/>
      <c r="BW21" s="432"/>
      <c r="BX21" s="432"/>
      <c r="BY21" s="432"/>
      <c r="BZ21" s="432"/>
      <c r="CA21" s="432"/>
      <c r="CB21" s="432"/>
      <c r="CC21" s="432"/>
      <c r="CD21" s="432"/>
      <c r="CE21" s="432"/>
      <c r="CF21" s="432"/>
      <c r="CG21" s="432"/>
      <c r="CH21" s="432"/>
      <c r="CI21" s="432"/>
      <c r="CJ21" s="432"/>
      <c r="CK21" s="432"/>
      <c r="CL21" s="432"/>
      <c r="CM21" s="432"/>
      <c r="CN21" s="432"/>
      <c r="CO21" s="432"/>
      <c r="CP21" s="432"/>
      <c r="CQ21" s="432"/>
      <c r="CR21" s="432"/>
      <c r="CS21" s="432"/>
      <c r="CT21" s="432"/>
      <c r="CU21" s="432"/>
      <c r="CV21" s="432"/>
      <c r="CW21" s="432"/>
      <c r="CX21" s="432"/>
      <c r="CY21" s="432"/>
      <c r="CZ21" s="432"/>
      <c r="DA21" s="432"/>
      <c r="DB21" s="432"/>
      <c r="DC21" s="432"/>
      <c r="DD21" s="432"/>
      <c r="DE21" s="432"/>
      <c r="DF21" s="432"/>
      <c r="DG21" s="432"/>
      <c r="DH21" s="432"/>
      <c r="DI21" s="432"/>
      <c r="DJ21" s="432"/>
      <c r="DK21" s="432"/>
      <c r="DL21" s="432"/>
      <c r="DM21" s="432"/>
      <c r="DN21" s="432"/>
      <c r="DO21" s="432"/>
      <c r="DP21" s="432"/>
      <c r="DQ21" s="432"/>
      <c r="DR21" s="432"/>
    </row>
    <row r="22" spans="1:122" ht="12.75" customHeigh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V22" s="99"/>
      <c r="AW22" s="99"/>
      <c r="AX22" s="99"/>
      <c r="AY22" s="99"/>
      <c r="AZ22" s="99"/>
      <c r="BA22" s="99"/>
      <c r="BB22" s="99"/>
      <c r="BC22" s="99"/>
      <c r="BD22" s="99"/>
      <c r="BE22" s="99"/>
      <c r="BF22" s="99"/>
      <c r="BG22" s="99"/>
      <c r="BH22" s="99"/>
      <c r="BI22" s="99"/>
      <c r="BJ22" s="99"/>
      <c r="BK22" s="432"/>
      <c r="BL22" s="432"/>
      <c r="BM22" s="432"/>
      <c r="BN22" s="432"/>
      <c r="BO22" s="432"/>
      <c r="BP22" s="432"/>
      <c r="BQ22" s="432"/>
      <c r="BR22" s="432"/>
      <c r="BS22" s="432"/>
      <c r="BT22" s="432"/>
      <c r="BU22" s="432"/>
      <c r="BV22" s="432"/>
      <c r="BW22" s="432"/>
      <c r="BX22" s="432"/>
      <c r="BY22" s="432"/>
      <c r="BZ22" s="432"/>
      <c r="CA22" s="432"/>
      <c r="CB22" s="432"/>
      <c r="CC22" s="432"/>
      <c r="CD22" s="432"/>
      <c r="CE22" s="432"/>
      <c r="CF22" s="432"/>
      <c r="CG22" s="432"/>
      <c r="CH22" s="432"/>
      <c r="CI22" s="432"/>
      <c r="CJ22" s="432"/>
      <c r="CK22" s="432"/>
      <c r="CL22" s="432"/>
      <c r="CM22" s="432"/>
      <c r="CN22" s="432"/>
      <c r="CO22" s="432"/>
      <c r="CP22" s="432"/>
      <c r="CQ22" s="432"/>
      <c r="CR22" s="432"/>
      <c r="CS22" s="432"/>
      <c r="CT22" s="432"/>
      <c r="CU22" s="432"/>
      <c r="CV22" s="432"/>
      <c r="CW22" s="432"/>
      <c r="CX22" s="432"/>
      <c r="CY22" s="432"/>
      <c r="CZ22" s="432"/>
      <c r="DA22" s="432"/>
      <c r="DB22" s="432"/>
      <c r="DC22" s="432"/>
      <c r="DD22" s="432"/>
      <c r="DE22" s="432"/>
      <c r="DF22" s="432"/>
      <c r="DG22" s="432"/>
      <c r="DH22" s="432"/>
      <c r="DI22" s="432"/>
      <c r="DJ22" s="432"/>
      <c r="DK22" s="432"/>
      <c r="DL22" s="432"/>
      <c r="DM22" s="432"/>
      <c r="DN22" s="432"/>
      <c r="DO22" s="432"/>
      <c r="DP22" s="432"/>
      <c r="DQ22" s="432"/>
      <c r="DR22" s="432"/>
    </row>
    <row r="23" spans="1:122" ht="6.7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89"/>
      <c r="AZ23" s="99"/>
      <c r="BA23" s="99"/>
      <c r="BB23" s="548"/>
      <c r="BC23" s="549"/>
      <c r="BD23" s="549"/>
      <c r="BE23" s="549"/>
      <c r="BF23" s="550"/>
      <c r="BG23" s="550"/>
      <c r="BH23" s="101"/>
      <c r="BI23" s="101"/>
      <c r="BJ23" s="99"/>
      <c r="BK23" s="432"/>
      <c r="BL23" s="432"/>
      <c r="BM23" s="432"/>
      <c r="BN23" s="432"/>
      <c r="BO23" s="432"/>
      <c r="BP23" s="432"/>
      <c r="BQ23" s="432"/>
      <c r="BR23" s="432"/>
      <c r="BS23" s="432"/>
      <c r="BT23" s="432"/>
      <c r="BU23" s="432"/>
      <c r="BV23" s="432"/>
      <c r="BW23" s="432"/>
      <c r="BX23" s="432"/>
      <c r="BY23" s="432"/>
      <c r="BZ23" s="432"/>
      <c r="CA23" s="432"/>
      <c r="CB23" s="432"/>
      <c r="CC23" s="432"/>
      <c r="CD23" s="432"/>
      <c r="CE23" s="432"/>
      <c r="CF23" s="432"/>
      <c r="CG23" s="432"/>
      <c r="CH23" s="432"/>
      <c r="CI23" s="432"/>
      <c r="CJ23" s="432"/>
      <c r="CK23" s="432"/>
      <c r="CL23" s="432"/>
      <c r="CM23" s="432"/>
      <c r="CN23" s="432"/>
      <c r="CO23" s="432"/>
      <c r="CP23" s="432"/>
      <c r="CQ23" s="432"/>
      <c r="CR23" s="432"/>
      <c r="CS23" s="432"/>
      <c r="CT23" s="432"/>
      <c r="CU23" s="432"/>
      <c r="CV23" s="432"/>
      <c r="CW23" s="432"/>
      <c r="CX23" s="432"/>
      <c r="CY23" s="432"/>
      <c r="CZ23" s="432"/>
      <c r="DA23" s="432"/>
      <c r="DB23" s="432"/>
      <c r="DC23" s="432"/>
      <c r="DD23" s="432"/>
      <c r="DE23" s="432"/>
      <c r="DF23" s="432"/>
      <c r="DG23" s="432"/>
      <c r="DH23" s="432"/>
      <c r="DI23" s="432"/>
      <c r="DJ23" s="432"/>
      <c r="DK23" s="432"/>
      <c r="DL23" s="432"/>
      <c r="DM23" s="432"/>
      <c r="DN23" s="432"/>
      <c r="DO23" s="432"/>
      <c r="DP23" s="432"/>
      <c r="DQ23" s="432"/>
      <c r="DR23" s="432"/>
    </row>
    <row r="24" spans="1:122" ht="12.75" customHeight="1">
      <c r="A24" s="525"/>
      <c r="B24" s="569"/>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1"/>
      <c r="AT24" s="581"/>
      <c r="AU24" s="582"/>
      <c r="AV24" s="582"/>
      <c r="AW24" s="582"/>
      <c r="AX24" s="582"/>
      <c r="AY24" s="582"/>
      <c r="AZ24" s="582"/>
      <c r="BA24" s="582"/>
      <c r="BB24" s="582"/>
      <c r="BC24" s="582"/>
      <c r="BD24" s="582"/>
      <c r="BE24" s="583"/>
      <c r="BF24" s="447"/>
      <c r="BG24" s="446"/>
      <c r="BH24" s="99"/>
      <c r="BI24" s="99"/>
      <c r="BJ24" s="99"/>
      <c r="BK24" s="432"/>
      <c r="BL24" s="432"/>
      <c r="BM24" s="432"/>
      <c r="BN24" s="432"/>
      <c r="BO24" s="432"/>
      <c r="BP24" s="432"/>
      <c r="BQ24" s="432"/>
      <c r="BR24" s="432"/>
      <c r="BS24" s="432"/>
      <c r="BT24" s="432"/>
      <c r="BU24" s="432"/>
      <c r="BV24" s="432"/>
      <c r="BW24" s="432"/>
      <c r="BX24" s="432"/>
      <c r="BY24" s="432"/>
      <c r="BZ24" s="432"/>
      <c r="CA24" s="432"/>
      <c r="CB24" s="432"/>
      <c r="CC24" s="432"/>
      <c r="CD24" s="432"/>
      <c r="CE24" s="432"/>
      <c r="CF24" s="432"/>
      <c r="CG24" s="432"/>
      <c r="CH24" s="432"/>
      <c r="CI24" s="432"/>
      <c r="CJ24" s="432"/>
      <c r="CK24" s="432"/>
      <c r="CL24" s="432"/>
      <c r="CM24" s="432"/>
      <c r="CN24" s="432"/>
      <c r="CO24" s="432"/>
      <c r="CP24" s="432"/>
      <c r="CQ24" s="432"/>
      <c r="CR24" s="432"/>
      <c r="CS24" s="432"/>
      <c r="CT24" s="432"/>
      <c r="CU24" s="432"/>
      <c r="CV24" s="432"/>
      <c r="CW24" s="432"/>
      <c r="CX24" s="432"/>
      <c r="CY24" s="432"/>
      <c r="CZ24" s="432"/>
      <c r="DA24" s="432"/>
      <c r="DB24" s="432"/>
      <c r="DC24" s="432"/>
      <c r="DD24" s="432"/>
      <c r="DE24" s="432"/>
      <c r="DF24" s="432"/>
      <c r="DG24" s="432"/>
      <c r="DH24" s="432"/>
      <c r="DI24" s="432"/>
      <c r="DJ24" s="432"/>
      <c r="DK24" s="432"/>
      <c r="DL24" s="432"/>
      <c r="DM24" s="432"/>
      <c r="DN24" s="432"/>
      <c r="DO24" s="432"/>
      <c r="DP24" s="432"/>
      <c r="DQ24" s="432"/>
      <c r="DR24" s="432"/>
    </row>
    <row r="25" spans="1:122" ht="12.75" customHeight="1">
      <c r="A25" s="525"/>
      <c r="B25" s="572"/>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c r="AN25" s="573"/>
      <c r="AO25" s="573"/>
      <c r="AP25" s="573"/>
      <c r="AQ25" s="573"/>
      <c r="AR25" s="573"/>
      <c r="AS25" s="574"/>
      <c r="AT25" s="584"/>
      <c r="AU25" s="585"/>
      <c r="AV25" s="585"/>
      <c r="AW25" s="585"/>
      <c r="AX25" s="585"/>
      <c r="AY25" s="585"/>
      <c r="AZ25" s="585"/>
      <c r="BA25" s="585"/>
      <c r="BB25" s="585"/>
      <c r="BC25" s="585"/>
      <c r="BD25" s="585"/>
      <c r="BE25" s="586"/>
      <c r="BF25" s="447"/>
      <c r="BG25" s="446"/>
      <c r="BH25" s="99"/>
      <c r="BI25" s="99"/>
      <c r="BJ25" s="99"/>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c r="DA25" s="432"/>
      <c r="DB25" s="432"/>
      <c r="DC25" s="432"/>
      <c r="DD25" s="432"/>
      <c r="DE25" s="432"/>
      <c r="DF25" s="432"/>
      <c r="DG25" s="432"/>
      <c r="DH25" s="432"/>
      <c r="DI25" s="432"/>
      <c r="DJ25" s="432"/>
      <c r="DK25" s="432"/>
      <c r="DL25" s="432"/>
      <c r="DM25" s="432"/>
      <c r="DN25" s="432"/>
      <c r="DO25" s="432"/>
      <c r="DP25" s="432"/>
      <c r="DQ25" s="432"/>
      <c r="DR25" s="432"/>
    </row>
    <row r="26" spans="1:122" ht="15" customHeight="1">
      <c r="A26" s="99"/>
      <c r="B26" s="99" t="s">
        <v>23</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t="s">
        <v>24</v>
      </c>
      <c r="AU26" s="99"/>
      <c r="AV26" s="102"/>
      <c r="AW26" s="99"/>
      <c r="AY26" s="99"/>
      <c r="AZ26" s="99"/>
      <c r="BA26" s="99"/>
      <c r="BB26" s="99"/>
      <c r="BC26" s="99"/>
      <c r="BD26" s="99"/>
      <c r="BE26" s="99"/>
      <c r="BF26" s="99"/>
      <c r="BG26" s="100"/>
      <c r="BH26" s="99"/>
      <c r="BI26" s="99"/>
      <c r="BJ26" s="99"/>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c r="DA26" s="432"/>
      <c r="DB26" s="432"/>
      <c r="DC26" s="432"/>
      <c r="DD26" s="432"/>
      <c r="DE26" s="432"/>
      <c r="DF26" s="432"/>
      <c r="DG26" s="432"/>
      <c r="DH26" s="432"/>
      <c r="DI26" s="432"/>
      <c r="DJ26" s="432"/>
      <c r="DK26" s="432"/>
      <c r="DL26" s="432"/>
      <c r="DM26" s="432"/>
      <c r="DN26" s="432"/>
      <c r="DO26" s="432"/>
      <c r="DP26" s="432"/>
      <c r="DQ26" s="432"/>
      <c r="DR26" s="432"/>
    </row>
    <row r="27" spans="1:122" ht="12.7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102"/>
      <c r="AW27" s="99"/>
      <c r="AX27" s="99"/>
      <c r="AY27" s="99"/>
      <c r="AZ27" s="99"/>
      <c r="BA27" s="99"/>
      <c r="BB27" s="99"/>
      <c r="BC27" s="99"/>
      <c r="BD27" s="99"/>
      <c r="BE27" s="99"/>
      <c r="BF27" s="99"/>
      <c r="BG27" s="99"/>
      <c r="BH27" s="99"/>
      <c r="BI27" s="99"/>
      <c r="BJ27" s="99"/>
      <c r="BK27" s="432"/>
      <c r="BL27" s="432"/>
      <c r="BM27" s="432"/>
      <c r="BN27" s="432"/>
      <c r="BO27" s="432"/>
      <c r="BP27" s="432"/>
      <c r="BQ27" s="432"/>
      <c r="BR27" s="432"/>
      <c r="BS27" s="432"/>
      <c r="BT27" s="432"/>
      <c r="BU27" s="432"/>
      <c r="BV27" s="432"/>
      <c r="BW27" s="432"/>
      <c r="BX27" s="432"/>
      <c r="BY27" s="432"/>
      <c r="BZ27" s="432"/>
      <c r="CA27" s="432"/>
      <c r="CB27" s="432"/>
      <c r="CC27" s="432"/>
      <c r="CD27" s="432"/>
      <c r="CE27" s="432"/>
      <c r="CF27" s="432"/>
      <c r="CG27" s="432"/>
      <c r="CH27" s="432"/>
      <c r="CI27" s="432"/>
      <c r="CJ27" s="432"/>
      <c r="CK27" s="432"/>
      <c r="CL27" s="432"/>
      <c r="CM27" s="432"/>
      <c r="CN27" s="432"/>
      <c r="CO27" s="432"/>
      <c r="CP27" s="432"/>
      <c r="CQ27" s="432"/>
      <c r="CR27" s="432"/>
      <c r="CS27" s="432"/>
      <c r="CT27" s="432"/>
      <c r="CU27" s="432"/>
      <c r="CV27" s="432"/>
      <c r="CW27" s="432"/>
      <c r="CX27" s="432"/>
      <c r="CY27" s="432"/>
      <c r="CZ27" s="432"/>
      <c r="DA27" s="432"/>
      <c r="DB27" s="432"/>
      <c r="DC27" s="432"/>
      <c r="DD27" s="432"/>
      <c r="DE27" s="432"/>
      <c r="DF27" s="432"/>
      <c r="DG27" s="432"/>
      <c r="DH27" s="432"/>
      <c r="DI27" s="432"/>
      <c r="DJ27" s="432"/>
      <c r="DK27" s="432"/>
      <c r="DL27" s="432"/>
      <c r="DM27" s="432"/>
      <c r="DN27" s="432"/>
      <c r="DO27" s="432"/>
      <c r="DP27" s="432"/>
      <c r="DQ27" s="432"/>
      <c r="DR27" s="432"/>
    </row>
    <row r="28" spans="1:122" ht="6.7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102"/>
      <c r="AW28" s="99"/>
      <c r="AX28" s="99"/>
      <c r="AY28" s="99"/>
      <c r="AZ28" s="99"/>
      <c r="BA28" s="99"/>
      <c r="BB28" s="99"/>
      <c r="BC28" s="99"/>
      <c r="BD28" s="99"/>
      <c r="BE28" s="99"/>
      <c r="BF28" s="99"/>
      <c r="BG28" s="99"/>
      <c r="BH28" s="99"/>
      <c r="BI28" s="99"/>
      <c r="BJ28" s="99"/>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CO28" s="432"/>
      <c r="CP28" s="432"/>
      <c r="CQ28" s="432"/>
      <c r="CR28" s="432"/>
      <c r="CS28" s="432"/>
      <c r="CT28" s="432"/>
      <c r="CU28" s="432"/>
      <c r="CV28" s="432"/>
      <c r="CW28" s="432"/>
      <c r="CX28" s="432"/>
      <c r="CY28" s="432"/>
      <c r="CZ28" s="432"/>
      <c r="DA28" s="432"/>
      <c r="DB28" s="432"/>
      <c r="DC28" s="432"/>
      <c r="DD28" s="432"/>
      <c r="DE28" s="432"/>
      <c r="DF28" s="432"/>
      <c r="DG28" s="432"/>
      <c r="DH28" s="432"/>
      <c r="DI28" s="432"/>
      <c r="DJ28" s="432"/>
      <c r="DK28" s="432"/>
      <c r="DL28" s="432"/>
      <c r="DM28" s="432"/>
      <c r="DN28" s="432"/>
      <c r="DO28" s="432"/>
      <c r="DP28" s="432"/>
      <c r="DQ28" s="432"/>
      <c r="DR28" s="432"/>
    </row>
    <row r="29" spans="1:122" ht="31.5" customHeight="1">
      <c r="A29" s="502" t="s">
        <v>25</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98"/>
      <c r="BI29" s="98"/>
      <c r="BJ29" s="98"/>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432"/>
      <c r="DC29" s="432"/>
      <c r="DD29" s="432"/>
      <c r="DE29" s="432"/>
      <c r="DF29" s="432"/>
      <c r="DG29" s="432"/>
      <c r="DH29" s="432"/>
      <c r="DI29" s="432"/>
      <c r="DJ29" s="432"/>
      <c r="DK29" s="432"/>
      <c r="DL29" s="432"/>
      <c r="DM29" s="432"/>
      <c r="DN29" s="432"/>
      <c r="DO29" s="432"/>
      <c r="DP29" s="432"/>
      <c r="DQ29" s="432"/>
      <c r="DR29" s="432"/>
    </row>
    <row r="30" spans="1:122" ht="12.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432"/>
      <c r="BL30" s="432"/>
      <c r="BM30" s="432"/>
      <c r="BN30" s="432"/>
      <c r="BO30" s="432"/>
      <c r="BP30" s="432"/>
      <c r="BQ30" s="432"/>
    </row>
    <row r="31" spans="1:122" ht="19.5" customHeight="1">
      <c r="A31" s="346"/>
      <c r="B31" s="346"/>
      <c r="C31" s="346"/>
      <c r="D31" s="346"/>
      <c r="E31" s="346"/>
      <c r="F31" s="346"/>
      <c r="G31" s="346"/>
      <c r="H31" s="346"/>
      <c r="I31" s="346"/>
      <c r="J31" s="346"/>
      <c r="K31" s="346"/>
      <c r="L31" s="346"/>
      <c r="M31" s="346"/>
      <c r="N31" s="346"/>
      <c r="O31" s="347"/>
      <c r="P31" s="347"/>
      <c r="Q31" s="347"/>
      <c r="R31" s="347"/>
      <c r="S31" s="347"/>
      <c r="T31" s="347"/>
      <c r="U31" s="347"/>
      <c r="V31" s="346"/>
      <c r="W31" s="348" t="s">
        <v>26</v>
      </c>
      <c r="X31" s="504"/>
      <c r="Y31" s="505"/>
      <c r="Z31" s="505"/>
      <c r="AA31" s="506"/>
      <c r="AB31" s="90"/>
      <c r="AC31" s="346"/>
      <c r="AD31" s="346"/>
      <c r="AE31" s="347"/>
      <c r="AF31" s="348" t="s">
        <v>27</v>
      </c>
      <c r="AG31" s="346"/>
      <c r="AH31" s="346"/>
      <c r="AI31" s="346"/>
      <c r="AJ31" s="346"/>
      <c r="AK31" s="347"/>
      <c r="AL31" s="346"/>
      <c r="AM31" s="346"/>
      <c r="AN31" s="347" t="s">
        <v>28</v>
      </c>
      <c r="AO31" s="346"/>
      <c r="AP31" s="358"/>
      <c r="AQ31" s="346"/>
      <c r="AR31" s="346"/>
      <c r="AS31" s="346"/>
      <c r="AT31" s="346"/>
      <c r="AU31" s="346"/>
      <c r="AV31" s="346"/>
      <c r="AW31" s="346"/>
      <c r="AX31" s="355"/>
      <c r="AY31" s="346"/>
      <c r="AZ31" s="346"/>
      <c r="BA31" s="346"/>
      <c r="BB31" s="346"/>
      <c r="BC31" s="346"/>
      <c r="BD31" s="346"/>
      <c r="BE31" s="103"/>
      <c r="BF31" s="103"/>
      <c r="BG31" s="103"/>
      <c r="BH31" s="103"/>
      <c r="BI31" s="103"/>
      <c r="BJ31" s="103"/>
      <c r="BK31" s="432"/>
      <c r="BL31" s="432"/>
      <c r="BM31" s="432"/>
      <c r="BN31" s="432"/>
      <c r="BO31" s="432"/>
      <c r="BP31" s="432"/>
      <c r="BQ31" s="432"/>
    </row>
    <row r="32" spans="1:122" ht="12.75" customHeight="1">
      <c r="A32" s="104"/>
      <c r="B32" s="346"/>
      <c r="C32" s="346"/>
      <c r="D32" s="346"/>
      <c r="E32" s="346"/>
      <c r="F32" s="346"/>
      <c r="G32" s="346"/>
      <c r="H32" s="346"/>
      <c r="I32" s="346"/>
      <c r="J32" s="346"/>
      <c r="K32" s="346"/>
      <c r="L32" s="346"/>
      <c r="M32" s="356"/>
      <c r="N32" s="346"/>
      <c r="O32" s="346"/>
      <c r="P32" s="346"/>
      <c r="Q32" s="346"/>
      <c r="R32" s="346"/>
      <c r="S32" s="356"/>
      <c r="T32" s="346"/>
      <c r="U32" s="346"/>
      <c r="V32" s="346"/>
      <c r="W32" s="346"/>
      <c r="X32" s="346"/>
      <c r="Y32" s="346"/>
      <c r="Z32" s="346"/>
      <c r="AA32" s="346"/>
      <c r="AB32" s="346"/>
      <c r="AC32" s="357"/>
      <c r="AD32" s="357"/>
      <c r="AE32" s="346"/>
      <c r="AF32" s="346"/>
      <c r="AG32" s="346"/>
      <c r="AH32" s="346"/>
      <c r="AI32" s="346"/>
      <c r="AJ32" s="346"/>
      <c r="AK32" s="347"/>
      <c r="AL32" s="347"/>
      <c r="AM32" s="346"/>
      <c r="AN32" s="90"/>
      <c r="AO32" s="90"/>
      <c r="AP32" s="90"/>
      <c r="AQ32" s="90"/>
      <c r="AR32" s="90"/>
      <c r="AS32" s="346"/>
      <c r="AT32" s="346"/>
      <c r="AU32" s="347"/>
      <c r="AV32" s="347"/>
      <c r="AW32" s="346"/>
      <c r="AX32" s="346"/>
      <c r="AY32" s="346"/>
      <c r="AZ32" s="346"/>
      <c r="BA32" s="347"/>
      <c r="BB32" s="346"/>
      <c r="BC32" s="346"/>
      <c r="BD32" s="347"/>
      <c r="BE32" s="103"/>
      <c r="BF32" s="103"/>
      <c r="BG32" s="103"/>
      <c r="BH32" s="103"/>
      <c r="BI32" s="103"/>
      <c r="BJ32" s="103"/>
      <c r="BK32" s="432"/>
      <c r="BL32" s="432"/>
      <c r="BM32" s="432"/>
      <c r="BN32" s="432"/>
      <c r="BO32" s="432"/>
      <c r="BP32" s="432"/>
      <c r="BQ32" s="432"/>
    </row>
    <row r="33" spans="1:69" s="305" customFormat="1" ht="26.25" customHeight="1">
      <c r="A33" s="314"/>
      <c r="B33" s="373" t="s">
        <v>29</v>
      </c>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50"/>
      <c r="AC33" s="351"/>
      <c r="AD33" s="442"/>
      <c r="AE33" s="442"/>
      <c r="AF33" s="442"/>
      <c r="AG33" s="543"/>
      <c r="AH33" s="544"/>
      <c r="AI33" s="544"/>
      <c r="AJ33" s="544"/>
      <c r="AK33" s="544"/>
      <c r="AL33" s="544"/>
      <c r="AM33" s="544"/>
      <c r="AN33" s="544"/>
      <c r="AO33" s="544"/>
      <c r="AP33" s="544"/>
      <c r="AQ33" s="544"/>
      <c r="AR33" s="545"/>
      <c r="AS33" s="540"/>
      <c r="AT33" s="540"/>
      <c r="AU33" s="507"/>
      <c r="AV33" s="507"/>
      <c r="AW33" s="507"/>
      <c r="AX33" s="507"/>
      <c r="AY33" s="507"/>
      <c r="AZ33" s="507"/>
      <c r="BA33" s="507"/>
      <c r="BB33" s="507"/>
      <c r="BC33" s="507"/>
      <c r="BD33" s="507"/>
      <c r="BE33" s="310"/>
      <c r="BF33" s="310"/>
      <c r="BG33" s="309"/>
      <c r="BH33" s="309"/>
      <c r="BI33" s="309"/>
      <c r="BJ33" s="309"/>
    </row>
    <row r="34" spans="1:69" s="305" customFormat="1" ht="11.25" customHeight="1">
      <c r="A34" s="314"/>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52"/>
      <c r="AC34" s="352"/>
      <c r="AD34" s="352"/>
      <c r="AE34" s="352"/>
      <c r="AF34" s="352"/>
      <c r="AG34" s="352"/>
      <c r="AH34" s="352"/>
      <c r="AI34" s="352"/>
      <c r="AJ34" s="353"/>
      <c r="AK34" s="354"/>
      <c r="AL34" s="354"/>
      <c r="AM34" s="354"/>
      <c r="AN34" s="354"/>
      <c r="AO34" s="354"/>
      <c r="AP34" s="354"/>
      <c r="AQ34" s="354"/>
      <c r="AR34" s="354"/>
      <c r="AS34" s="433"/>
      <c r="AT34" s="433"/>
      <c r="AU34" s="431"/>
      <c r="AV34" s="431"/>
      <c r="AW34" s="431"/>
      <c r="AX34" s="431"/>
      <c r="AY34" s="431"/>
      <c r="AZ34" s="431"/>
      <c r="BA34" s="431"/>
      <c r="BB34" s="431"/>
      <c r="BC34" s="431"/>
      <c r="BD34" s="431"/>
      <c r="BE34" s="310"/>
      <c r="BF34" s="310"/>
      <c r="BG34" s="309"/>
      <c r="BH34" s="309"/>
      <c r="BI34" s="309"/>
      <c r="BJ34" s="309"/>
    </row>
    <row r="35" spans="1:69" s="305" customFormat="1" ht="26.25" customHeight="1">
      <c r="A35" s="314"/>
      <c r="B35" s="314" t="s">
        <v>30</v>
      </c>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442"/>
      <c r="AE35" s="443"/>
      <c r="AF35" s="442"/>
      <c r="AG35" s="543"/>
      <c r="AH35" s="544"/>
      <c r="AI35" s="544"/>
      <c r="AJ35" s="544"/>
      <c r="AK35" s="544"/>
      <c r="AL35" s="544"/>
      <c r="AM35" s="544"/>
      <c r="AN35" s="544"/>
      <c r="AO35" s="544"/>
      <c r="AP35" s="544"/>
      <c r="AQ35" s="544"/>
      <c r="AR35" s="545"/>
      <c r="AS35" s="433"/>
      <c r="AT35" s="433"/>
      <c r="AU35" s="431"/>
      <c r="AV35" s="307"/>
      <c r="AW35" s="307"/>
      <c r="AX35" s="307"/>
      <c r="AY35" s="307"/>
      <c r="AZ35" s="307"/>
      <c r="BA35" s="307"/>
      <c r="BB35" s="307"/>
      <c r="BC35" s="307"/>
      <c r="BD35" s="307"/>
      <c r="BE35" s="310"/>
      <c r="BF35" s="310"/>
      <c r="BG35" s="309"/>
      <c r="BH35" s="309"/>
      <c r="BI35" s="309"/>
      <c r="BJ35" s="309"/>
    </row>
    <row r="36" spans="1:69" s="305" customFormat="1" ht="15.75" customHeight="1">
      <c r="A36" s="308"/>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10"/>
      <c r="AC36" s="310"/>
      <c r="AD36" s="310"/>
      <c r="AE36" s="310"/>
      <c r="AF36" s="310"/>
      <c r="AG36" s="310"/>
      <c r="AH36" s="310"/>
      <c r="AI36" s="310"/>
      <c r="AJ36" s="310"/>
      <c r="AK36" s="311"/>
      <c r="AL36" s="312"/>
      <c r="AM36" s="312"/>
      <c r="AN36" s="312"/>
      <c r="AO36" s="312"/>
      <c r="AP36" s="312"/>
      <c r="AQ36" s="312"/>
      <c r="AR36" s="312"/>
      <c r="AS36" s="313"/>
      <c r="AT36" s="313"/>
      <c r="AU36" s="306"/>
      <c r="AV36" s="307"/>
      <c r="AW36" s="307"/>
      <c r="AX36" s="307"/>
      <c r="AY36" s="307"/>
      <c r="AZ36" s="307"/>
      <c r="BA36" s="307"/>
      <c r="BB36" s="307"/>
      <c r="BC36" s="307"/>
      <c r="BD36" s="307"/>
      <c r="BE36" s="310"/>
      <c r="BF36" s="310"/>
      <c r="BG36" s="309"/>
      <c r="BH36" s="309"/>
      <c r="BI36" s="309"/>
      <c r="BJ36" s="309"/>
    </row>
    <row r="37" spans="1:69" s="179" customFormat="1" ht="11.25" customHeight="1" thickBot="1">
      <c r="A37" s="90"/>
      <c r="B37" s="498"/>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90"/>
      <c r="BH37" s="90"/>
      <c r="BI37" s="90"/>
      <c r="BJ37" s="90"/>
      <c r="BK37" s="432"/>
      <c r="BL37" s="432"/>
      <c r="BM37" s="432"/>
      <c r="BN37" s="432"/>
      <c r="BO37" s="432"/>
      <c r="BP37" s="432"/>
      <c r="BQ37" s="432"/>
    </row>
    <row r="38" spans="1:69" s="212" customFormat="1" ht="41.25" customHeight="1" thickBot="1">
      <c r="A38" s="209"/>
      <c r="B38" s="209"/>
      <c r="C38" s="209"/>
      <c r="D38" s="209"/>
      <c r="E38" s="209"/>
      <c r="F38" s="210"/>
      <c r="G38" s="211"/>
      <c r="H38" s="211"/>
      <c r="I38" s="211"/>
      <c r="J38" s="211"/>
      <c r="K38" s="211"/>
      <c r="L38" s="211"/>
      <c r="M38" s="211"/>
      <c r="N38" s="211"/>
      <c r="O38" s="211"/>
      <c r="P38" s="211"/>
      <c r="Q38" s="211"/>
      <c r="R38" s="211"/>
      <c r="S38" s="209"/>
      <c r="T38" s="209"/>
      <c r="AC38" s="359"/>
      <c r="AD38" s="541" t="s">
        <v>31</v>
      </c>
      <c r="AE38" s="542"/>
      <c r="AF38" s="542"/>
      <c r="AG38" s="542"/>
      <c r="AH38" s="542"/>
      <c r="AI38" s="542"/>
      <c r="AJ38" s="542"/>
      <c r="AK38" s="542"/>
      <c r="AL38" s="542"/>
      <c r="AM38" s="542"/>
      <c r="AN38" s="542"/>
      <c r="AO38" s="542"/>
      <c r="AP38" s="542"/>
      <c r="AQ38" s="542"/>
      <c r="AR38" s="542"/>
      <c r="AS38" s="364"/>
    </row>
    <row r="39" spans="1:69" ht="8.25" customHeight="1">
      <c r="A39" s="90"/>
      <c r="B39" s="90"/>
      <c r="C39" s="90"/>
      <c r="D39" s="90"/>
      <c r="E39" s="90"/>
      <c r="F39" s="95"/>
      <c r="G39" s="90"/>
      <c r="H39" s="95"/>
      <c r="I39" s="95"/>
      <c r="J39" s="95"/>
      <c r="K39" s="95"/>
      <c r="L39" s="95"/>
      <c r="M39" s="95"/>
      <c r="N39" s="95"/>
      <c r="O39" s="95"/>
      <c r="P39" s="95"/>
      <c r="Q39" s="95"/>
      <c r="R39" s="90"/>
      <c r="S39" s="90"/>
      <c r="T39" s="90"/>
      <c r="U39" s="432"/>
      <c r="V39" s="432"/>
      <c r="W39" s="432"/>
      <c r="X39" s="432"/>
      <c r="Y39" s="432"/>
      <c r="Z39" s="432"/>
      <c r="AA39" s="432"/>
      <c r="AB39" s="432"/>
      <c r="AC39" s="360"/>
      <c r="AD39" s="322"/>
      <c r="AE39" s="235"/>
      <c r="AF39" s="235"/>
      <c r="AG39" s="235"/>
      <c r="AH39" s="235"/>
      <c r="AI39" s="235"/>
      <c r="AJ39" s="235"/>
      <c r="AK39" s="235"/>
      <c r="AL39" s="235"/>
      <c r="AM39" s="235"/>
      <c r="AN39" s="235"/>
      <c r="AO39" s="235"/>
      <c r="AP39" s="235"/>
      <c r="AQ39" s="235"/>
      <c r="AR39" s="361"/>
      <c r="AS39" s="551"/>
      <c r="AT39" s="432"/>
      <c r="AU39" s="432"/>
      <c r="AV39" s="432"/>
      <c r="AW39" s="432"/>
      <c r="AX39" s="432"/>
      <c r="AY39" s="432"/>
      <c r="AZ39" s="432"/>
      <c r="BA39" s="432"/>
      <c r="BB39" s="212"/>
      <c r="BC39" s="212"/>
      <c r="BD39" s="212"/>
      <c r="BE39" s="212"/>
      <c r="BF39" s="212"/>
      <c r="BG39" s="212"/>
      <c r="BH39" s="212"/>
      <c r="BI39" s="212"/>
      <c r="BJ39" s="212"/>
      <c r="BK39" s="212"/>
      <c r="BL39" s="212"/>
      <c r="BM39" s="212"/>
      <c r="BN39" s="212"/>
      <c r="BO39" s="212"/>
      <c r="BP39" s="212"/>
      <c r="BQ39" s="212"/>
    </row>
    <row r="40" spans="1:69" ht="20.25" customHeight="1">
      <c r="A40" s="365"/>
      <c r="B40" s="374" t="s">
        <v>171</v>
      </c>
      <c r="C40" s="366"/>
      <c r="D40" s="366"/>
      <c r="E40" s="366"/>
      <c r="F40" s="366"/>
      <c r="G40" s="366"/>
      <c r="H40" s="366"/>
      <c r="I40" s="366"/>
      <c r="J40" s="366"/>
      <c r="K40" s="366"/>
      <c r="L40" s="366"/>
      <c r="M40" s="366"/>
      <c r="N40" s="366"/>
      <c r="O40" s="366"/>
      <c r="P40" s="367"/>
      <c r="Q40" s="367"/>
      <c r="R40" s="367"/>
      <c r="S40" s="367"/>
      <c r="T40" s="367"/>
      <c r="U40" s="367"/>
      <c r="V40" s="367"/>
      <c r="W40" s="367"/>
      <c r="X40" s="367"/>
      <c r="Y40" s="367"/>
      <c r="Z40" s="367"/>
      <c r="AA40" s="367"/>
      <c r="AB40" s="172"/>
      <c r="AC40" s="360"/>
      <c r="AD40" s="323"/>
      <c r="AE40" s="552">
        <f>'Annexe A p. 2'!K268</f>
        <v>0</v>
      </c>
      <c r="AF40" s="553"/>
      <c r="AG40" s="553"/>
      <c r="AH40" s="553"/>
      <c r="AI40" s="553"/>
      <c r="AJ40" s="553"/>
      <c r="AK40" s="553"/>
      <c r="AL40" s="553"/>
      <c r="AM40" s="553"/>
      <c r="AN40" s="553"/>
      <c r="AO40" s="553"/>
      <c r="AP40" s="553"/>
      <c r="AQ40" s="554"/>
      <c r="AR40" s="362"/>
      <c r="AS40" s="551"/>
      <c r="AT40" s="432"/>
      <c r="AU40" s="432"/>
      <c r="AV40" s="432"/>
      <c r="AW40" s="432"/>
      <c r="AX40" s="432"/>
      <c r="AY40" s="432"/>
      <c r="AZ40" s="432"/>
      <c r="BA40" s="432"/>
      <c r="BB40" s="212"/>
      <c r="BC40" s="212"/>
      <c r="BD40" s="212"/>
      <c r="BE40" s="212"/>
      <c r="BF40" s="212"/>
      <c r="BG40" s="212"/>
      <c r="BH40" s="212"/>
      <c r="BI40" s="212"/>
      <c r="BJ40" s="212"/>
      <c r="BK40" s="212"/>
      <c r="BL40" s="212"/>
      <c r="BM40" s="212"/>
      <c r="BN40" s="212"/>
      <c r="BO40" s="212"/>
      <c r="BP40" s="212"/>
      <c r="BQ40" s="212"/>
    </row>
    <row r="41" spans="1:69" ht="2.25" customHeight="1">
      <c r="A41" s="107"/>
      <c r="B41" s="107"/>
      <c r="C41" s="107"/>
      <c r="D41" s="107"/>
      <c r="E41" s="107"/>
      <c r="F41" s="107"/>
      <c r="G41" s="107"/>
      <c r="H41" s="97"/>
      <c r="I41" s="97"/>
      <c r="J41" s="97"/>
      <c r="K41" s="97"/>
      <c r="L41" s="97"/>
      <c r="M41" s="97"/>
      <c r="N41" s="108"/>
      <c r="O41" s="108"/>
      <c r="P41" s="108"/>
      <c r="Q41" s="108"/>
      <c r="R41" s="108"/>
      <c r="S41" s="107"/>
      <c r="T41" s="107"/>
      <c r="U41" s="366"/>
      <c r="V41" s="366"/>
      <c r="W41" s="366"/>
      <c r="X41" s="366"/>
      <c r="Y41" s="366"/>
      <c r="Z41" s="366"/>
      <c r="AA41" s="366"/>
      <c r="AB41" s="432"/>
      <c r="AC41" s="360"/>
      <c r="AD41" s="323"/>
      <c r="AE41" s="526">
        <f>'Annexe B p. 3'!K169</f>
        <v>0</v>
      </c>
      <c r="AF41" s="527"/>
      <c r="AG41" s="527"/>
      <c r="AH41" s="527"/>
      <c r="AI41" s="527"/>
      <c r="AJ41" s="527"/>
      <c r="AK41" s="527"/>
      <c r="AL41" s="527"/>
      <c r="AM41" s="527"/>
      <c r="AN41" s="527"/>
      <c r="AO41" s="527"/>
      <c r="AP41" s="527"/>
      <c r="AQ41" s="528"/>
      <c r="AR41" s="362"/>
      <c r="AS41" s="551"/>
      <c r="AT41" s="432"/>
      <c r="AU41" s="432"/>
      <c r="AV41" s="432"/>
      <c r="AW41" s="432"/>
      <c r="AX41" s="432"/>
      <c r="AY41" s="432"/>
      <c r="AZ41" s="432"/>
      <c r="BA41" s="432"/>
      <c r="BB41" s="212"/>
      <c r="BC41" s="212"/>
      <c r="BD41" s="212"/>
      <c r="BE41" s="212"/>
      <c r="BF41" s="212"/>
      <c r="BG41" s="212"/>
      <c r="BH41" s="212"/>
      <c r="BI41" s="212"/>
      <c r="BJ41" s="212"/>
      <c r="BK41" s="212"/>
      <c r="BL41" s="212"/>
      <c r="BM41" s="212"/>
      <c r="BN41" s="212"/>
      <c r="BO41" s="212"/>
      <c r="BP41" s="212"/>
      <c r="BQ41" s="212"/>
    </row>
    <row r="42" spans="1:69" ht="18.75" customHeight="1">
      <c r="A42" s="365"/>
      <c r="B42" s="375" t="s">
        <v>174</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432"/>
      <c r="AC42" s="360"/>
      <c r="AD42" s="323"/>
      <c r="AE42" s="529"/>
      <c r="AF42" s="530"/>
      <c r="AG42" s="530"/>
      <c r="AH42" s="530"/>
      <c r="AI42" s="530"/>
      <c r="AJ42" s="530"/>
      <c r="AK42" s="530"/>
      <c r="AL42" s="530"/>
      <c r="AM42" s="530"/>
      <c r="AN42" s="530"/>
      <c r="AO42" s="530"/>
      <c r="AP42" s="530"/>
      <c r="AQ42" s="531"/>
      <c r="AR42" s="362"/>
      <c r="AS42" s="551"/>
      <c r="AT42" s="432"/>
      <c r="AU42" s="432"/>
      <c r="AV42" s="432"/>
      <c r="AW42" s="432"/>
      <c r="AX42" s="432"/>
      <c r="AY42" s="432"/>
      <c r="AZ42" s="432"/>
      <c r="BA42" s="432"/>
      <c r="BB42" s="212"/>
      <c r="BC42" s="212"/>
      <c r="BD42" s="212"/>
      <c r="BE42" s="212"/>
      <c r="BF42" s="212"/>
      <c r="BG42" s="212"/>
      <c r="BH42" s="212"/>
      <c r="BI42" s="212"/>
      <c r="BJ42" s="212"/>
      <c r="BK42" s="212"/>
      <c r="BL42" s="212"/>
      <c r="BM42" s="212"/>
      <c r="BN42" s="212"/>
      <c r="BO42" s="212"/>
      <c r="BP42" s="212"/>
      <c r="BQ42" s="212"/>
    </row>
    <row r="43" spans="1:69" ht="2.25" customHeight="1">
      <c r="A43" s="107"/>
      <c r="B43" s="107"/>
      <c r="C43" s="107"/>
      <c r="D43" s="107"/>
      <c r="E43" s="107"/>
      <c r="F43" s="107"/>
      <c r="G43" s="107"/>
      <c r="H43" s="97"/>
      <c r="I43" s="97"/>
      <c r="J43" s="97"/>
      <c r="K43" s="97"/>
      <c r="L43" s="97"/>
      <c r="M43" s="97"/>
      <c r="N43" s="108"/>
      <c r="O43" s="108"/>
      <c r="P43" s="108"/>
      <c r="Q43" s="108"/>
      <c r="R43" s="108"/>
      <c r="S43" s="107"/>
      <c r="T43" s="107"/>
      <c r="U43" s="366"/>
      <c r="V43" s="366"/>
      <c r="W43" s="366"/>
      <c r="X43" s="366"/>
      <c r="Y43" s="366"/>
      <c r="Z43" s="366"/>
      <c r="AA43" s="366"/>
      <c r="AB43" s="432"/>
      <c r="AC43" s="360"/>
      <c r="AD43" s="323"/>
      <c r="AE43" s="526">
        <f>'Annexe C p. 4'!K118</f>
        <v>0</v>
      </c>
      <c r="AF43" s="527"/>
      <c r="AG43" s="527"/>
      <c r="AH43" s="527"/>
      <c r="AI43" s="527"/>
      <c r="AJ43" s="527"/>
      <c r="AK43" s="527"/>
      <c r="AL43" s="527"/>
      <c r="AM43" s="527"/>
      <c r="AN43" s="527"/>
      <c r="AO43" s="527"/>
      <c r="AP43" s="527"/>
      <c r="AQ43" s="528"/>
      <c r="AR43" s="362"/>
      <c r="AS43" s="551"/>
      <c r="AT43" s="432"/>
      <c r="AU43" s="432"/>
      <c r="AV43" s="432"/>
      <c r="AW43" s="432"/>
      <c r="AX43" s="432"/>
      <c r="AY43" s="432"/>
      <c r="AZ43" s="432"/>
      <c r="BA43" s="432"/>
      <c r="BB43" s="212"/>
      <c r="BC43" s="212"/>
      <c r="BD43" s="212"/>
      <c r="BE43" s="212"/>
      <c r="BF43" s="212"/>
      <c r="BG43" s="212"/>
      <c r="BH43" s="212"/>
      <c r="BI43" s="212"/>
      <c r="BJ43" s="212"/>
      <c r="BK43" s="212"/>
      <c r="BL43" s="212"/>
      <c r="BM43" s="212"/>
      <c r="BN43" s="212"/>
      <c r="BO43" s="212"/>
      <c r="BP43" s="212"/>
      <c r="BQ43" s="212"/>
    </row>
    <row r="44" spans="1:69" ht="18.75" customHeight="1">
      <c r="A44" s="365"/>
      <c r="B44" s="374" t="s">
        <v>175</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432"/>
      <c r="AC44" s="360"/>
      <c r="AD44" s="323"/>
      <c r="AE44" s="529"/>
      <c r="AF44" s="530"/>
      <c r="AG44" s="530"/>
      <c r="AH44" s="530"/>
      <c r="AI44" s="530"/>
      <c r="AJ44" s="530"/>
      <c r="AK44" s="530"/>
      <c r="AL44" s="530"/>
      <c r="AM44" s="530"/>
      <c r="AN44" s="530"/>
      <c r="AO44" s="530"/>
      <c r="AP44" s="530"/>
      <c r="AQ44" s="531"/>
      <c r="AR44" s="362"/>
      <c r="AS44" s="551"/>
      <c r="AT44" s="432"/>
      <c r="AU44" s="432"/>
      <c r="AV44" s="432"/>
      <c r="AW44" s="432"/>
      <c r="AX44" s="432"/>
      <c r="AY44" s="432"/>
      <c r="AZ44" s="432"/>
      <c r="BA44" s="432"/>
      <c r="BB44" s="212"/>
      <c r="BC44" s="212"/>
      <c r="BD44" s="212"/>
      <c r="BE44" s="212"/>
      <c r="BF44" s="212"/>
      <c r="BG44" s="212"/>
      <c r="BH44" s="212"/>
      <c r="BI44" s="212"/>
      <c r="BJ44" s="212"/>
      <c r="BK44" s="212"/>
      <c r="BL44" s="212"/>
      <c r="BM44" s="212"/>
      <c r="BN44" s="212"/>
      <c r="BO44" s="212"/>
      <c r="BP44" s="212"/>
      <c r="BQ44" s="212"/>
    </row>
    <row r="45" spans="1:69" ht="2.25" customHeight="1">
      <c r="A45" s="107"/>
      <c r="B45" s="107"/>
      <c r="C45" s="107"/>
      <c r="D45" s="107"/>
      <c r="E45" s="107"/>
      <c r="F45" s="368"/>
      <c r="G45" s="369"/>
      <c r="H45" s="369"/>
      <c r="I45" s="369"/>
      <c r="J45" s="369"/>
      <c r="K45" s="369"/>
      <c r="L45" s="369"/>
      <c r="M45" s="369"/>
      <c r="N45" s="369"/>
      <c r="O45" s="369"/>
      <c r="P45" s="369"/>
      <c r="Q45" s="369"/>
      <c r="R45" s="369"/>
      <c r="S45" s="107"/>
      <c r="T45" s="107"/>
      <c r="U45" s="366"/>
      <c r="V45" s="366"/>
      <c r="W45" s="366"/>
      <c r="X45" s="366"/>
      <c r="Y45" s="366"/>
      <c r="Z45" s="366"/>
      <c r="AA45" s="366"/>
      <c r="AB45" s="432"/>
      <c r="AC45" s="360"/>
      <c r="AD45" s="323"/>
      <c r="AE45" s="555">
        <f>AE40+AE41+AE43</f>
        <v>0</v>
      </c>
      <c r="AF45" s="556"/>
      <c r="AG45" s="556"/>
      <c r="AH45" s="556"/>
      <c r="AI45" s="556"/>
      <c r="AJ45" s="556"/>
      <c r="AK45" s="556"/>
      <c r="AL45" s="556"/>
      <c r="AM45" s="556"/>
      <c r="AN45" s="556"/>
      <c r="AO45" s="556"/>
      <c r="AP45" s="556"/>
      <c r="AQ45" s="557"/>
      <c r="AR45" s="362"/>
      <c r="AS45" s="551"/>
      <c r="AT45" s="432"/>
      <c r="AU45" s="432"/>
      <c r="AV45" s="432"/>
      <c r="AW45" s="432"/>
      <c r="AX45" s="432"/>
      <c r="AY45" s="432"/>
      <c r="AZ45" s="432"/>
      <c r="BA45" s="432"/>
      <c r="BB45" s="212"/>
      <c r="BC45" s="212"/>
      <c r="BD45" s="212"/>
      <c r="BE45" s="212"/>
      <c r="BF45" s="212"/>
      <c r="BG45" s="212"/>
      <c r="BH45" s="212"/>
      <c r="BI45" s="212"/>
      <c r="BJ45" s="212"/>
      <c r="BK45" s="212"/>
      <c r="BL45" s="212"/>
      <c r="BM45" s="212"/>
      <c r="BN45" s="212"/>
      <c r="BO45" s="212"/>
      <c r="BP45" s="212"/>
      <c r="BQ45" s="212"/>
    </row>
    <row r="46" spans="1:69" ht="18.75" customHeight="1">
      <c r="A46" s="367"/>
      <c r="B46" s="374" t="s">
        <v>32</v>
      </c>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432"/>
      <c r="AC46" s="360"/>
      <c r="AD46" s="323"/>
      <c r="AE46" s="558"/>
      <c r="AF46" s="559"/>
      <c r="AG46" s="559"/>
      <c r="AH46" s="559"/>
      <c r="AI46" s="559"/>
      <c r="AJ46" s="559"/>
      <c r="AK46" s="559"/>
      <c r="AL46" s="559"/>
      <c r="AM46" s="559"/>
      <c r="AN46" s="559"/>
      <c r="AO46" s="559"/>
      <c r="AP46" s="559"/>
      <c r="AQ46" s="560"/>
      <c r="AR46" s="362"/>
      <c r="AS46" s="551"/>
      <c r="AT46" s="432"/>
      <c r="AU46" s="432"/>
      <c r="AV46" s="432"/>
      <c r="AW46" s="432"/>
      <c r="AX46" s="432"/>
      <c r="AY46" s="432"/>
      <c r="AZ46" s="432"/>
      <c r="BA46" s="432"/>
      <c r="BB46" s="212"/>
      <c r="BC46" s="212"/>
      <c r="BD46" s="212"/>
      <c r="BE46" s="212"/>
      <c r="BF46" s="212"/>
      <c r="BG46" s="212"/>
      <c r="BH46" s="212"/>
      <c r="BI46" s="212"/>
      <c r="BJ46" s="212"/>
      <c r="BK46" s="212"/>
      <c r="BL46" s="212"/>
      <c r="BM46" s="212"/>
      <c r="BN46" s="212"/>
      <c r="BO46" s="212"/>
      <c r="BP46" s="212"/>
      <c r="BQ46" s="212"/>
    </row>
    <row r="47" spans="1:69" ht="12.75" customHeight="1" thickBot="1">
      <c r="A47" s="90"/>
      <c r="B47" s="90"/>
      <c r="C47" s="90"/>
      <c r="D47" s="90"/>
      <c r="E47" s="90"/>
      <c r="F47" s="90"/>
      <c r="G47" s="90"/>
      <c r="H47" s="90"/>
      <c r="I47" s="90"/>
      <c r="J47" s="90"/>
      <c r="K47" s="90"/>
      <c r="L47" s="90"/>
      <c r="M47" s="90"/>
      <c r="N47" s="90"/>
      <c r="O47" s="90"/>
      <c r="P47" s="90"/>
      <c r="Q47" s="90"/>
      <c r="R47" s="90"/>
      <c r="S47" s="90"/>
      <c r="T47" s="90"/>
      <c r="U47" s="432"/>
      <c r="V47" s="432"/>
      <c r="W47" s="432"/>
      <c r="X47" s="432"/>
      <c r="Y47" s="432"/>
      <c r="Z47" s="432"/>
      <c r="AA47" s="432"/>
      <c r="AB47" s="432"/>
      <c r="AC47" s="360"/>
      <c r="AD47" s="324"/>
      <c r="AE47" s="236"/>
      <c r="AF47" s="236"/>
      <c r="AG47" s="236"/>
      <c r="AH47" s="237"/>
      <c r="AI47" s="237"/>
      <c r="AJ47" s="237"/>
      <c r="AK47" s="237"/>
      <c r="AL47" s="237"/>
      <c r="AM47" s="236"/>
      <c r="AN47" s="236"/>
      <c r="AO47" s="237"/>
      <c r="AP47" s="237"/>
      <c r="AQ47" s="237"/>
      <c r="AR47" s="363"/>
      <c r="AS47" s="551"/>
      <c r="AT47" s="432"/>
      <c r="AU47" s="432"/>
      <c r="AV47" s="432"/>
      <c r="AW47" s="432"/>
      <c r="AX47" s="432"/>
      <c r="AY47" s="432"/>
      <c r="AZ47" s="432"/>
      <c r="BA47" s="432"/>
      <c r="BB47" s="212"/>
      <c r="BC47" s="212"/>
      <c r="BD47" s="212"/>
      <c r="BE47" s="212"/>
      <c r="BF47" s="212"/>
      <c r="BG47" s="212"/>
      <c r="BH47" s="212"/>
      <c r="BI47" s="212"/>
      <c r="BJ47" s="212"/>
      <c r="BK47" s="212"/>
      <c r="BL47" s="212"/>
      <c r="BM47" s="212"/>
      <c r="BN47" s="212"/>
      <c r="BO47" s="212"/>
      <c r="BP47" s="212"/>
      <c r="BQ47" s="212"/>
    </row>
    <row r="48" spans="1:69" ht="25.5" customHeight="1" thickBot="1">
      <c r="A48" s="90"/>
      <c r="B48" s="508" t="str">
        <f>IF(Sommaire!I27=0,""," Il existe des factures sans date dans une des annexes. Veuillez corriger. ")</f>
        <v/>
      </c>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90"/>
      <c r="BH48" s="90"/>
      <c r="BI48" s="90"/>
      <c r="BJ48" s="90"/>
      <c r="BK48" s="432"/>
      <c r="BL48" s="432"/>
      <c r="BM48" s="432"/>
      <c r="BN48" s="432"/>
      <c r="BO48" s="432"/>
      <c r="BP48" s="432"/>
      <c r="BQ48" s="432"/>
    </row>
    <row r="49" spans="1:122" s="476" customFormat="1" ht="21" customHeight="1" thickBot="1">
      <c r="A49" s="90"/>
      <c r="B49" s="477"/>
      <c r="C49" s="588" t="s">
        <v>169</v>
      </c>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478"/>
      <c r="BG49" s="90"/>
      <c r="BH49" s="90"/>
      <c r="BI49" s="90"/>
      <c r="BJ49" s="90"/>
    </row>
    <row r="50" spans="1:122" s="439" customFormat="1" ht="78" customHeight="1" thickBot="1">
      <c r="A50" s="445"/>
      <c r="B50" s="456"/>
      <c r="C50" s="587" t="s">
        <v>170</v>
      </c>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473"/>
      <c r="AO50" s="589" t="s">
        <v>154</v>
      </c>
      <c r="AP50" s="590"/>
      <c r="AQ50" s="590"/>
      <c r="AR50" s="590"/>
      <c r="AS50" s="479"/>
      <c r="AT50" s="479"/>
      <c r="AU50" s="479"/>
      <c r="AV50" s="479"/>
      <c r="AW50" s="479"/>
      <c r="AX50" s="479"/>
      <c r="AY50" s="566" t="s">
        <v>155</v>
      </c>
      <c r="AZ50" s="566"/>
      <c r="BA50" s="566"/>
      <c r="BB50" s="479"/>
      <c r="BC50" s="479"/>
      <c r="BD50" s="479"/>
      <c r="BE50" s="479"/>
      <c r="BF50" s="480"/>
      <c r="BG50" s="444"/>
      <c r="BH50" s="95"/>
      <c r="BI50" s="95"/>
      <c r="BJ50" s="95"/>
      <c r="BL50" s="567"/>
      <c r="BM50" s="568"/>
      <c r="BN50" s="568"/>
      <c r="BO50" s="568"/>
      <c r="BP50" s="568"/>
      <c r="BQ50" s="568"/>
      <c r="BR50" s="568"/>
      <c r="BS50" s="568"/>
      <c r="BT50" s="568"/>
      <c r="BU50" s="568"/>
      <c r="BV50" s="568"/>
      <c r="BW50" s="568"/>
      <c r="BX50" s="568"/>
      <c r="BY50" s="568"/>
      <c r="BZ50" s="568"/>
      <c r="CA50" s="568"/>
      <c r="CB50" s="568"/>
      <c r="CC50" s="568"/>
      <c r="CD50" s="568"/>
      <c r="CE50" s="568"/>
      <c r="CF50" s="568"/>
      <c r="CG50" s="568"/>
      <c r="CH50" s="568"/>
      <c r="CI50" s="568"/>
      <c r="CJ50" s="568"/>
      <c r="CK50" s="568"/>
      <c r="CL50" s="568"/>
      <c r="CM50" s="568"/>
      <c r="CN50" s="568"/>
      <c r="CO50" s="568"/>
      <c r="CP50" s="568"/>
      <c r="CQ50" s="568"/>
      <c r="CR50" s="568"/>
      <c r="CS50" s="568"/>
      <c r="CT50" s="568"/>
      <c r="CU50" s="568"/>
      <c r="CV50" s="568"/>
      <c r="CW50" s="568"/>
      <c r="CX50" s="568"/>
      <c r="CY50" s="568"/>
      <c r="CZ50" s="568"/>
      <c r="DA50" s="568"/>
      <c r="DB50" s="568"/>
      <c r="DC50" s="568"/>
      <c r="DD50" s="568"/>
      <c r="DE50" s="568"/>
      <c r="DF50" s="568"/>
      <c r="DG50" s="568"/>
      <c r="DH50" s="568"/>
      <c r="DI50" s="568"/>
      <c r="DJ50" s="568"/>
      <c r="DK50" s="568"/>
      <c r="DL50" s="568"/>
      <c r="DM50" s="568"/>
      <c r="DN50" s="568"/>
      <c r="DO50" s="568"/>
      <c r="DP50" s="568"/>
      <c r="DQ50" s="568"/>
      <c r="DR50" s="568"/>
    </row>
    <row r="51" spans="1:122" s="439" customFormat="1" ht="9.75" customHeight="1">
      <c r="A51" s="90"/>
      <c r="B51" s="437"/>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c r="BD51" s="438"/>
      <c r="BE51" s="438"/>
      <c r="BF51" s="438"/>
      <c r="BG51" s="90"/>
      <c r="BH51" s="90"/>
      <c r="BI51" s="90"/>
      <c r="BJ51" s="90"/>
    </row>
    <row r="52" spans="1:122" ht="23.25" customHeight="1">
      <c r="A52" s="519" t="s">
        <v>33</v>
      </c>
      <c r="B52" s="520"/>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0"/>
      <c r="AR52" s="520"/>
      <c r="AS52" s="520"/>
      <c r="AT52" s="520"/>
      <c r="AU52" s="520"/>
      <c r="AV52" s="520"/>
      <c r="AW52" s="520"/>
      <c r="AX52" s="520"/>
      <c r="AY52" s="520"/>
      <c r="AZ52" s="520"/>
      <c r="BA52" s="520"/>
      <c r="BB52" s="520"/>
      <c r="BC52" s="520"/>
      <c r="BD52" s="520"/>
      <c r="BE52" s="520"/>
      <c r="BF52" s="520"/>
      <c r="BG52" s="520"/>
      <c r="BH52" s="98"/>
      <c r="BI52" s="98"/>
      <c r="BJ52" s="98"/>
      <c r="BK52" s="432"/>
      <c r="BL52" s="432"/>
      <c r="BM52" s="432"/>
      <c r="BN52" s="432"/>
      <c r="BO52" s="432"/>
      <c r="BP52" s="432"/>
      <c r="BQ52" s="432"/>
    </row>
    <row r="53" spans="1:122" ht="2.25" customHeight="1" thickBot="1">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5"/>
      <c r="AY53" s="90"/>
      <c r="AZ53" s="90"/>
      <c r="BA53" s="90"/>
      <c r="BB53" s="90"/>
      <c r="BC53" s="90"/>
      <c r="BD53" s="90"/>
      <c r="BE53" s="90"/>
      <c r="BF53" s="95"/>
      <c r="BG53" s="95"/>
      <c r="BH53" s="90"/>
      <c r="BI53" s="90"/>
      <c r="BJ53" s="90"/>
      <c r="BK53" s="432"/>
      <c r="BL53" s="432"/>
      <c r="BM53" s="432"/>
      <c r="BN53" s="432"/>
      <c r="BO53" s="432"/>
      <c r="BP53" s="432"/>
      <c r="BQ53" s="432"/>
    </row>
    <row r="54" spans="1:122" ht="39.75" customHeight="1" thickBot="1">
      <c r="A54" s="90"/>
      <c r="B54" s="475"/>
      <c r="C54" s="532" t="s">
        <v>176</v>
      </c>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474"/>
      <c r="BG54" s="109"/>
      <c r="BH54" s="90"/>
      <c r="BI54" s="90"/>
      <c r="BJ54" s="90"/>
      <c r="BK54" s="432"/>
      <c r="BL54" s="432"/>
      <c r="BM54" s="432"/>
      <c r="BN54" s="432"/>
      <c r="BO54" s="432"/>
      <c r="BP54" s="432"/>
      <c r="BQ54" s="432"/>
    </row>
    <row r="55" spans="1:122" ht="13.5"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90"/>
      <c r="BI55" s="90"/>
      <c r="BJ55" s="90"/>
      <c r="BK55" s="432"/>
      <c r="BL55" s="432"/>
      <c r="BM55" s="432"/>
      <c r="BN55" s="432"/>
      <c r="BO55" s="432"/>
      <c r="BP55" s="432"/>
      <c r="BQ55" s="432"/>
    </row>
    <row r="56" spans="1:122" ht="22.5" customHeight="1">
      <c r="A56" s="95"/>
      <c r="B56" s="521"/>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5"/>
      <c r="AB56" s="109"/>
      <c r="AC56" s="109"/>
      <c r="AD56" s="109"/>
      <c r="AE56" s="109"/>
      <c r="AF56" s="109"/>
      <c r="AG56" s="522"/>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c r="BG56" s="109"/>
      <c r="BH56" s="90"/>
      <c r="BI56" s="90"/>
      <c r="BJ56" s="90"/>
      <c r="BK56" s="432"/>
      <c r="BL56" s="432"/>
      <c r="BM56" s="432"/>
      <c r="BN56" s="432"/>
      <c r="BO56" s="432"/>
      <c r="BP56" s="432"/>
      <c r="BQ56" s="432"/>
    </row>
    <row r="57" spans="1:122" ht="15" customHeight="1">
      <c r="A57" s="90"/>
      <c r="B57" s="90" t="s">
        <v>34</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t="s">
        <v>35</v>
      </c>
      <c r="AH57" s="90"/>
      <c r="AI57" s="90"/>
      <c r="AJ57" s="90"/>
      <c r="AK57" s="95"/>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432"/>
      <c r="BL57" s="432"/>
      <c r="BM57" s="432"/>
      <c r="BN57" s="432"/>
      <c r="BO57" s="432"/>
      <c r="BP57" s="432"/>
      <c r="BQ57" s="432"/>
    </row>
    <row r="58" spans="1:122" ht="5.25" customHeight="1">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5"/>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432"/>
      <c r="BL58" s="432"/>
      <c r="BM58" s="432"/>
      <c r="BN58" s="432"/>
      <c r="BO58" s="432"/>
      <c r="BP58" s="432"/>
      <c r="BQ58" s="432"/>
    </row>
    <row r="59" spans="1:122" ht="22.5" customHeight="1">
      <c r="A59" s="90"/>
      <c r="B59" s="510"/>
      <c r="C59" s="511"/>
      <c r="D59" s="511"/>
      <c r="E59" s="511"/>
      <c r="F59" s="511"/>
      <c r="G59" s="511"/>
      <c r="H59" s="511"/>
      <c r="I59" s="511"/>
      <c r="J59" s="511"/>
      <c r="K59" s="511"/>
      <c r="L59" s="511"/>
      <c r="M59" s="511"/>
      <c r="N59" s="511"/>
      <c r="O59" s="512"/>
      <c r="P59" s="105"/>
      <c r="Q59" s="105"/>
      <c r="R59" s="537"/>
      <c r="S59" s="538"/>
      <c r="T59" s="538"/>
      <c r="U59" s="538"/>
      <c r="V59" s="538"/>
      <c r="W59" s="539"/>
      <c r="X59" s="105"/>
      <c r="Y59" s="105"/>
      <c r="Z59" s="105"/>
      <c r="AA59" s="105"/>
      <c r="AB59" s="105"/>
      <c r="AC59" s="105"/>
      <c r="AD59" s="105"/>
      <c r="AE59" s="105"/>
      <c r="AF59" s="106"/>
      <c r="AG59" s="513"/>
      <c r="AH59" s="535"/>
      <c r="AI59" s="535"/>
      <c r="AJ59" s="535"/>
      <c r="AK59" s="535"/>
      <c r="AL59" s="535"/>
      <c r="AM59" s="535"/>
      <c r="AN59" s="535"/>
      <c r="AO59" s="535"/>
      <c r="AP59" s="535"/>
      <c r="AQ59" s="535"/>
      <c r="AR59" s="535"/>
      <c r="AS59" s="535"/>
      <c r="AT59" s="535"/>
      <c r="AU59" s="535"/>
      <c r="AV59" s="535"/>
      <c r="AW59" s="535"/>
      <c r="AX59" s="535"/>
      <c r="AY59" s="535"/>
      <c r="AZ59" s="535"/>
      <c r="BA59" s="535"/>
      <c r="BB59" s="535"/>
      <c r="BC59" s="535"/>
      <c r="BD59" s="535"/>
      <c r="BE59" s="535"/>
      <c r="BF59" s="536"/>
      <c r="BG59" s="90"/>
      <c r="BH59" s="90"/>
      <c r="BI59" s="90"/>
      <c r="BJ59" s="90"/>
      <c r="BK59" s="432"/>
      <c r="BL59" s="432"/>
      <c r="BM59" s="432"/>
      <c r="BN59" s="432"/>
      <c r="BO59" s="432"/>
      <c r="BP59" s="432"/>
      <c r="BQ59" s="432"/>
    </row>
    <row r="60" spans="1:122" ht="15" customHeight="1">
      <c r="A60" s="90"/>
      <c r="B60" s="90" t="s">
        <v>36</v>
      </c>
      <c r="C60" s="95"/>
      <c r="D60" s="95"/>
      <c r="E60" s="95"/>
      <c r="F60" s="95"/>
      <c r="G60" s="95"/>
      <c r="H60" s="95"/>
      <c r="I60" s="95"/>
      <c r="J60" s="95"/>
      <c r="K60" s="95"/>
      <c r="L60" s="95"/>
      <c r="M60" s="95"/>
      <c r="N60" s="95"/>
      <c r="O60" s="95"/>
      <c r="P60" s="95"/>
      <c r="Q60" s="95"/>
      <c r="R60" s="90" t="s">
        <v>37</v>
      </c>
      <c r="S60" s="95"/>
      <c r="T60" s="95"/>
      <c r="U60" s="95"/>
      <c r="V60" s="90"/>
      <c r="W60" s="90"/>
      <c r="X60" s="90"/>
      <c r="Y60" s="90"/>
      <c r="Z60" s="90"/>
      <c r="AA60" s="90"/>
      <c r="AB60" s="90"/>
      <c r="AC60" s="90"/>
      <c r="AD60" s="95"/>
      <c r="AE60" s="95"/>
      <c r="AF60" s="110"/>
      <c r="AG60" s="112" t="s">
        <v>38</v>
      </c>
      <c r="AH60" s="95"/>
      <c r="AI60" s="95"/>
      <c r="AJ60" s="95"/>
      <c r="AK60" s="95"/>
      <c r="AL60" s="90"/>
      <c r="AM60" s="90"/>
      <c r="AN60" s="90"/>
      <c r="AO60" s="90"/>
      <c r="AP60" s="95"/>
      <c r="AQ60" s="90"/>
      <c r="AR60" s="90"/>
      <c r="AS60" s="90"/>
      <c r="AT60" s="90"/>
      <c r="AU60" s="90"/>
      <c r="AV60" s="90"/>
      <c r="AW60" s="90"/>
      <c r="AX60" s="90"/>
      <c r="AY60" s="90"/>
      <c r="AZ60" s="90"/>
      <c r="BA60" s="90"/>
      <c r="BB60" s="90"/>
      <c r="BC60" s="90"/>
      <c r="BD60" s="90"/>
      <c r="BE60" s="90"/>
      <c r="BF60" s="90"/>
      <c r="BG60" s="90"/>
      <c r="BH60" s="90"/>
      <c r="BI60" s="90"/>
      <c r="BJ60" s="90"/>
      <c r="BK60" s="432"/>
      <c r="BL60" s="432"/>
      <c r="BM60" s="432"/>
      <c r="BN60" s="432"/>
      <c r="BO60" s="432"/>
      <c r="BP60" s="432"/>
      <c r="BQ60" s="432"/>
    </row>
    <row r="61" spans="1:122" ht="6"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5"/>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432"/>
      <c r="BL61" s="432"/>
      <c r="BM61" s="432"/>
      <c r="BN61" s="432"/>
      <c r="BO61" s="432"/>
      <c r="BP61" s="432"/>
      <c r="BQ61" s="432"/>
    </row>
    <row r="62" spans="1:122" ht="22.5" customHeight="1">
      <c r="A62" s="111"/>
      <c r="B62" s="513"/>
      <c r="C62" s="514"/>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5"/>
      <c r="AB62" s="90"/>
      <c r="AC62" s="90"/>
      <c r="AD62" s="90"/>
      <c r="AE62" s="90"/>
      <c r="AF62" s="90"/>
      <c r="AG62" s="516"/>
      <c r="AH62" s="517"/>
      <c r="AI62" s="517"/>
      <c r="AJ62" s="517"/>
      <c r="AK62" s="517"/>
      <c r="AL62" s="517"/>
      <c r="AM62" s="517"/>
      <c r="AN62" s="517"/>
      <c r="AO62" s="517"/>
      <c r="AP62" s="517"/>
      <c r="AQ62" s="517"/>
      <c r="AR62" s="517"/>
      <c r="AS62" s="518"/>
      <c r="AT62" s="90"/>
      <c r="AU62" s="90"/>
      <c r="AV62" s="90"/>
      <c r="AW62" s="90"/>
      <c r="AX62" s="95"/>
      <c r="AY62" s="90"/>
      <c r="AZ62" s="90"/>
      <c r="BA62" s="90"/>
      <c r="BB62" s="90"/>
      <c r="BC62" s="90"/>
      <c r="BD62" s="90"/>
      <c r="BE62" s="90"/>
      <c r="BF62" s="90"/>
      <c r="BG62" s="90"/>
      <c r="BH62" s="90"/>
      <c r="BI62" s="90"/>
      <c r="BJ62" s="90"/>
      <c r="BK62" s="432"/>
      <c r="BL62" s="432"/>
      <c r="BM62" s="432"/>
      <c r="BN62" s="432"/>
      <c r="BO62" s="432"/>
      <c r="BP62" s="432"/>
      <c r="BQ62" s="432"/>
    </row>
    <row r="63" spans="1:122" ht="15" customHeight="1">
      <c r="A63" s="90"/>
      <c r="B63" s="90" t="s">
        <v>39</v>
      </c>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t="s">
        <v>40</v>
      </c>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432"/>
      <c r="BL63" s="432"/>
      <c r="BM63" s="432"/>
      <c r="BN63" s="432"/>
      <c r="BO63" s="432"/>
      <c r="BP63" s="432"/>
      <c r="BQ63" s="432"/>
    </row>
    <row r="64" spans="1:122" ht="7.5"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432"/>
      <c r="BL64" s="432"/>
      <c r="BM64" s="432"/>
      <c r="BN64" s="432"/>
      <c r="BO64" s="432"/>
      <c r="BP64" s="432"/>
      <c r="BQ64" s="432"/>
    </row>
    <row r="65" spans="1:62" ht="14.25" customHeight="1">
      <c r="A65" s="97"/>
      <c r="B65" s="498"/>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499"/>
      <c r="AW65" s="499"/>
      <c r="AX65" s="499"/>
      <c r="AY65" s="499"/>
      <c r="AZ65" s="499"/>
      <c r="BA65" s="499"/>
      <c r="BB65" s="499"/>
      <c r="BC65" s="499"/>
      <c r="BD65" s="499"/>
      <c r="BE65" s="499"/>
      <c r="BF65" s="499"/>
      <c r="BG65" s="96"/>
      <c r="BH65" s="95"/>
      <c r="BI65" s="95"/>
      <c r="BJ65" s="95"/>
    </row>
    <row r="66" spans="1:62" ht="15.75" customHeight="1">
      <c r="A66" s="90"/>
      <c r="B66" s="498" t="str">
        <f>IF(AND('Annexe A p. 2'!C6='Annexe B p. 3'!C6,'Annexe B p. 3'!C6='Annexe C p. 4'!C6),"","L'activité n'est pas la même pour tous les annexes")</f>
        <v/>
      </c>
      <c r="C66" s="499"/>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499"/>
      <c r="AV66" s="499"/>
      <c r="AW66" s="499"/>
      <c r="AX66" s="499"/>
      <c r="AY66" s="499"/>
      <c r="AZ66" s="499"/>
      <c r="BA66" s="499"/>
      <c r="BB66" s="499"/>
      <c r="BC66" s="499"/>
      <c r="BD66" s="499"/>
      <c r="BE66" s="499"/>
      <c r="BF66" s="499"/>
      <c r="BG66" s="90"/>
      <c r="BH66" s="90"/>
      <c r="BI66" s="90"/>
      <c r="BJ66" s="90"/>
    </row>
    <row r="67" spans="1:62" ht="15.75" customHeight="1">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row>
    <row r="68" spans="1:62" ht="15.75" customHeight="1">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row>
    <row r="69" spans="1:62" ht="15" customHeight="1">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row>
    <row r="70" spans="1:62" ht="15" customHeight="1">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row>
    <row r="71" spans="1:62" ht="15" customHeight="1">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row>
    <row r="72" spans="1:62" ht="15.75" customHeight="1">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row>
    <row r="73" spans="1:62" ht="15.75" customHeight="1">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row>
    <row r="74" spans="1:62" ht="15.75" customHeight="1">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row>
    <row r="75" spans="1:62" ht="15.75" customHeight="1">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row>
    <row r="76" spans="1:62" ht="1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row>
    <row r="77" spans="1:62" ht="15.7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row>
    <row r="78" spans="1:62" ht="15.7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row>
    <row r="79" spans="1:62" ht="15.7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row>
    <row r="80" spans="1:62" ht="15.7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row>
    <row r="81" spans="1:62" ht="15.7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row>
    <row r="82" spans="1:62" ht="15.7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row>
    <row r="83" spans="1:62" ht="15.7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row>
    <row r="84" spans="1:62" ht="15.75" customHeigh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row>
    <row r="85" spans="1:62" ht="15.75"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row>
    <row r="86" spans="1:62" ht="15.75" customHeight="1">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row>
    <row r="87" spans="1:62" ht="15.75" customHeight="1">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row>
    <row r="88" spans="1:62" ht="15.75" customHeight="1">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row>
    <row r="89" spans="1:62" ht="15.75" customHeight="1">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row>
    <row r="90" spans="1:62" ht="15.75" customHeight="1">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row>
    <row r="91" spans="1:62" ht="15.75" customHeight="1">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row>
    <row r="92" spans="1:62" ht="15.75" customHeight="1">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row>
    <row r="93" spans="1:62" ht="15.75" customHeight="1">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row>
    <row r="94" spans="1:62" ht="15.75" customHeight="1">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row>
    <row r="95" spans="1:62" ht="15.75" customHeight="1">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row>
    <row r="96" spans="1:62" ht="15.75" customHeight="1">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row>
    <row r="97" spans="1:62" ht="15.75" customHeight="1">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row>
    <row r="98" spans="1:62" ht="15.75" customHeight="1">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row>
    <row r="99" spans="1:62" ht="15.75" customHeight="1">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row>
    <row r="100" spans="1:62" ht="15.75" customHeight="1">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row>
    <row r="101" spans="1:62" ht="15.75" customHeight="1">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row>
    <row r="102" spans="1:62" ht="15.75" customHeight="1">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row>
    <row r="103" spans="1:62" ht="15.75" customHeight="1">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row>
    <row r="104" spans="1:62" ht="15.75" customHeight="1">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row>
    <row r="105" spans="1:62" ht="15.75" customHeight="1">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row>
    <row r="106" spans="1:62" ht="15.75" customHeight="1">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row>
    <row r="107" spans="1:62" ht="15.75" customHeight="1">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row>
    <row r="108" spans="1:62" ht="15.75" customHeight="1">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row>
    <row r="109" spans="1:62" ht="15.75" customHeight="1">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row>
    <row r="110" spans="1:62" ht="15.75" customHeight="1">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row>
    <row r="111" spans="1:62" ht="15.75" customHeight="1">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row>
    <row r="112" spans="1:62" ht="15.75" customHeight="1">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row>
    <row r="113" spans="1:62" ht="15.75" customHeight="1">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row>
    <row r="114" spans="1:62" ht="15.75" customHeight="1">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row>
    <row r="115" spans="1:62" ht="15.75" customHeight="1">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row>
    <row r="116" spans="1:62" ht="15.75" customHeight="1">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row>
    <row r="117" spans="1:62" ht="15.75" customHeight="1">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row>
    <row r="118" spans="1:62" ht="15.75" customHeight="1">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row>
    <row r="119" spans="1:62" ht="15.75" customHeight="1">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row>
    <row r="120" spans="1:62" ht="15.75" customHeight="1">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row>
    <row r="121" spans="1:62" ht="15.75" customHeight="1">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row>
    <row r="122" spans="1:62" ht="15.75" customHeight="1">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row>
    <row r="123" spans="1:62" ht="15.75" customHeight="1">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row>
    <row r="124" spans="1:62" ht="15.75" customHeight="1">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row>
    <row r="125" spans="1:62" ht="15.75" customHeight="1">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row>
    <row r="126" spans="1:62" ht="15.75" customHeight="1">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row>
    <row r="127" spans="1:62" ht="15.75" customHeight="1">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row>
    <row r="128" spans="1:62" ht="15.75" customHeight="1">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row>
    <row r="129" spans="1:62" ht="15.75" customHeight="1">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row>
    <row r="130" spans="1:62" ht="15.75" customHeight="1">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row>
    <row r="131" spans="1:62" ht="15.75" customHeight="1">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row>
    <row r="132" spans="1:62" ht="15.75" customHeight="1">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row>
    <row r="133" spans="1:62" ht="15.75" customHeight="1">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row>
    <row r="134" spans="1:62" ht="15.75" customHeight="1">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row>
    <row r="135" spans="1:62" ht="15.75" customHeight="1">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row>
    <row r="136" spans="1:62" ht="15.75" customHeight="1">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row>
    <row r="137" spans="1:62" ht="15.75" customHeight="1">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row>
    <row r="138" spans="1:62" ht="15.75" customHeight="1">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row>
    <row r="139" spans="1:62" ht="15.75" customHeight="1">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row>
    <row r="140" spans="1:62" ht="15.75" customHeight="1">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row>
    <row r="141" spans="1:62" ht="15.75" customHeight="1">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row>
    <row r="142" spans="1:62" ht="15.75" customHeight="1">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row>
    <row r="143" spans="1:62" ht="15.75" customHeight="1">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row>
    <row r="144" spans="1:62" ht="15.75" customHeight="1">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row>
    <row r="145" spans="1:62" ht="15.75" customHeight="1">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row>
    <row r="146" spans="1:62" ht="15.75" customHeight="1">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row>
    <row r="147" spans="1:62" ht="15.75" customHeight="1">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row>
    <row r="148" spans="1:62" ht="15.75" customHeight="1">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row>
    <row r="149" spans="1:62" ht="15.75" customHeight="1">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row>
    <row r="150" spans="1:62" ht="15.75" customHeight="1">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row>
    <row r="151" spans="1:62" ht="15.75" customHeight="1">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row>
    <row r="152" spans="1:62" ht="15.75" customHeight="1">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row>
    <row r="153" spans="1:62" ht="15.75" customHeight="1">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c r="BI153" s="90"/>
      <c r="BJ153" s="90"/>
    </row>
    <row r="154" spans="1:62" ht="15.75" customHeight="1">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row>
    <row r="155" spans="1:62" ht="15.75" customHeight="1">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row>
    <row r="156" spans="1:62" ht="15.75" customHeight="1">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row>
    <row r="157" spans="1:62" ht="15.75" customHeight="1">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row>
    <row r="158" spans="1:62" ht="15.75" customHeight="1">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row>
    <row r="159" spans="1:62" ht="15.75" customHeight="1">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row>
    <row r="160" spans="1:62" ht="15.75" customHeight="1">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row>
    <row r="161" spans="1:62" ht="15.75" customHeight="1">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row>
    <row r="162" spans="1:62" ht="15.75" customHeight="1">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row>
    <row r="163" spans="1:62" ht="15.75" customHeight="1">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row>
    <row r="164" spans="1:62" ht="15.75" customHeight="1">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row>
    <row r="165" spans="1:62" ht="15.75" customHeight="1">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row>
    <row r="166" spans="1:62" ht="15.75" customHeight="1">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row>
    <row r="167" spans="1:62" ht="15.75" customHeight="1">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row>
    <row r="168" spans="1:62" ht="15.75" customHeight="1">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row>
    <row r="169" spans="1:62" ht="15.75" customHeight="1">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row>
    <row r="170" spans="1:62" ht="15.75" customHeight="1">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row>
    <row r="171" spans="1:62" ht="15.75" customHeight="1">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row>
    <row r="172" spans="1:62" ht="15.75" customHeight="1">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row>
    <row r="173" spans="1:62" ht="15.75" customHeight="1">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row>
    <row r="174" spans="1:62" ht="15.75" customHeight="1">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row>
    <row r="175" spans="1:62" ht="15.75" customHeight="1">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row>
    <row r="176" spans="1:62" ht="15.75" customHeight="1">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row>
    <row r="177" spans="1:62" ht="15.75" customHeight="1">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row>
    <row r="178" spans="1:62" ht="15.75" customHeight="1">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row>
    <row r="179" spans="1:62" ht="15.75" customHeight="1">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c r="BF179" s="90"/>
      <c r="BG179" s="90"/>
      <c r="BH179" s="90"/>
      <c r="BI179" s="90"/>
      <c r="BJ179" s="90"/>
    </row>
    <row r="180" spans="1:62" ht="15.75" customHeight="1">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row>
    <row r="181" spans="1:62" ht="15.75" customHeight="1">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row>
    <row r="182" spans="1:62" ht="15.75" customHeight="1">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row>
    <row r="183" spans="1:62" ht="15.75" customHeight="1">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row>
    <row r="184" spans="1:62" ht="15.75" customHeight="1">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row>
    <row r="185" spans="1:62" ht="15.75" customHeight="1">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row>
    <row r="186" spans="1:62" ht="15.75" customHeight="1">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row>
    <row r="187" spans="1:62" ht="15.75" customHeight="1">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row>
    <row r="188" spans="1:62" ht="15.75" customHeight="1">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row>
    <row r="189" spans="1:62" ht="15.75" customHeight="1">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row>
    <row r="190" spans="1:62" ht="15.75" customHeight="1">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row>
    <row r="191" spans="1:62" ht="15.75" customHeight="1">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row>
    <row r="192" spans="1:62" ht="15.75" customHeight="1">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row>
    <row r="193" spans="1:62" ht="15.75" customHeight="1">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row>
    <row r="194" spans="1:62" ht="15.75" customHeight="1">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row>
    <row r="195" spans="1:62" ht="15.75" customHeight="1">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row>
    <row r="196" spans="1:62" ht="15.75" customHeight="1">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row>
    <row r="197" spans="1:62" ht="15.75" customHeight="1">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row>
    <row r="198" spans="1:62" ht="15.75" customHeight="1">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row>
    <row r="199" spans="1:62" ht="15.75" customHeight="1">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row>
    <row r="200" spans="1:62" ht="15.75" customHeight="1">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row>
    <row r="201" spans="1:62" ht="15.75" customHeight="1">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row>
    <row r="202" spans="1:62" ht="15.75" customHeight="1">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row>
    <row r="203" spans="1:62" ht="15.75" customHeight="1">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row>
    <row r="204" spans="1:62" ht="15.75" customHeight="1">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row>
    <row r="205" spans="1:62" ht="15.75" customHeight="1">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row>
    <row r="206" spans="1:62" ht="15.75" customHeight="1">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row>
    <row r="207" spans="1:62" ht="15.75" customHeight="1">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row>
    <row r="208" spans="1:62" ht="15.75" customHeight="1">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row>
    <row r="209" spans="1:62" ht="15.75" customHeight="1">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row>
    <row r="210" spans="1:62" ht="15.75" customHeight="1">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row>
    <row r="211" spans="1:62" ht="15.75" customHeight="1">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row>
    <row r="212" spans="1:62" ht="15.75" customHeight="1">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row>
    <row r="213" spans="1:62" ht="15.75" customHeight="1">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row>
    <row r="214" spans="1:62" ht="15.75" customHeight="1">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row>
    <row r="215" spans="1:62" ht="15.75" customHeight="1">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row>
    <row r="216" spans="1:62" ht="15.75" customHeight="1">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row>
    <row r="217" spans="1:62" ht="15.75" customHeight="1">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c r="BF217" s="90"/>
      <c r="BG217" s="90"/>
      <c r="BH217" s="90"/>
      <c r="BI217" s="90"/>
      <c r="BJ217" s="90"/>
    </row>
    <row r="218" spans="1:62" ht="15.75" customHeight="1">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row>
    <row r="219" spans="1:62" ht="15.75" customHeight="1">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row>
    <row r="220" spans="1:62" ht="15.75" customHeight="1">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row>
    <row r="221" spans="1:62" ht="15.75" customHeight="1">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row>
    <row r="222" spans="1:62" ht="15.75" customHeight="1">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row>
    <row r="223" spans="1:62" ht="15.75" customHeight="1">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row>
    <row r="224" spans="1:62" ht="15.75" customHeight="1">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row>
    <row r="225" spans="1:62" ht="15.75" customHeight="1">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c r="BB225" s="90"/>
      <c r="BC225" s="90"/>
      <c r="BD225" s="90"/>
      <c r="BE225" s="90"/>
      <c r="BF225" s="90"/>
      <c r="BG225" s="90"/>
      <c r="BH225" s="90"/>
      <c r="BI225" s="90"/>
      <c r="BJ225" s="90"/>
    </row>
    <row r="226" spans="1:62" ht="15.75" customHeight="1">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row>
    <row r="227" spans="1:62" ht="15.75" customHeight="1">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c r="BB227" s="90"/>
      <c r="BC227" s="90"/>
      <c r="BD227" s="90"/>
      <c r="BE227" s="90"/>
      <c r="BF227" s="90"/>
      <c r="BG227" s="90"/>
      <c r="BH227" s="90"/>
      <c r="BI227" s="90"/>
      <c r="BJ227" s="90"/>
    </row>
    <row r="228" spans="1:62" ht="15.75" customHeight="1">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row>
    <row r="229" spans="1:62" ht="15.75" customHeight="1">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row>
    <row r="230" spans="1:62" ht="15.75" customHeight="1">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c r="BF230" s="90"/>
      <c r="BG230" s="90"/>
      <c r="BH230" s="90"/>
      <c r="BI230" s="90"/>
      <c r="BJ230" s="90"/>
    </row>
    <row r="231" spans="1:62" ht="15.75" customHeight="1">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c r="BB231" s="90"/>
      <c r="BC231" s="90"/>
      <c r="BD231" s="90"/>
      <c r="BE231" s="90"/>
      <c r="BF231" s="90"/>
      <c r="BG231" s="90"/>
      <c r="BH231" s="90"/>
      <c r="BI231" s="90"/>
      <c r="BJ231" s="90"/>
    </row>
    <row r="232" spans="1:62" ht="15.75" customHeight="1">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row>
    <row r="233" spans="1:62" ht="15.75" customHeight="1">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c r="BB233" s="90"/>
      <c r="BC233" s="90"/>
      <c r="BD233" s="90"/>
      <c r="BE233" s="90"/>
      <c r="BF233" s="90"/>
      <c r="BG233" s="90"/>
      <c r="BH233" s="90"/>
      <c r="BI233" s="90"/>
      <c r="BJ233" s="90"/>
    </row>
    <row r="234" spans="1:62" ht="15.75" customHeight="1">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90"/>
      <c r="BJ234" s="90"/>
    </row>
    <row r="235" spans="1:62" ht="15.75" customHeight="1">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c r="BG235" s="90"/>
      <c r="BH235" s="90"/>
      <c r="BI235" s="90"/>
      <c r="BJ235" s="90"/>
    </row>
    <row r="236" spans="1:62" ht="15.75" customHeight="1">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90"/>
      <c r="BJ236" s="90"/>
    </row>
    <row r="237" spans="1:62" ht="15.75" customHeight="1">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row>
    <row r="238" spans="1:62" ht="15.75" customHeight="1">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90"/>
      <c r="BI238" s="90"/>
      <c r="BJ238" s="90"/>
    </row>
    <row r="239" spans="1:62" ht="15.75" customHeight="1">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row>
    <row r="240" spans="1:62" ht="15.75" customHeight="1">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0"/>
      <c r="BH240" s="90"/>
      <c r="BI240" s="90"/>
      <c r="BJ240" s="90"/>
    </row>
    <row r="241" spans="1:62" ht="15.75" customHeight="1">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row>
    <row r="242" spans="1:62" ht="15.75" customHeight="1">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row>
    <row r="243" spans="1:62" ht="15.75" customHeight="1">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row>
    <row r="244" spans="1:62" ht="15.75" customHeight="1">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row>
    <row r="245" spans="1:62" ht="15.75" customHeight="1">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row>
    <row r="246" spans="1:62" ht="15.75" customHeight="1">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row>
    <row r="247" spans="1:62" ht="15.75" customHeight="1">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row>
    <row r="248" spans="1:62" ht="15.75" customHeight="1">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row>
    <row r="249" spans="1:62" ht="15.75" customHeight="1">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row>
    <row r="250" spans="1:62" ht="15.75" customHeight="1">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row>
    <row r="251" spans="1:62" ht="15.75" customHeight="1">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row>
    <row r="252" spans="1:62" ht="15.75" customHeight="1">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row>
    <row r="253" spans="1:62" ht="15.75" customHeight="1">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row>
    <row r="254" spans="1:62" ht="15.75" customHeight="1">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row>
    <row r="255" spans="1:62" ht="15.75" customHeight="1">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row>
    <row r="256" spans="1:62" ht="15.75" customHeight="1">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row>
    <row r="257" spans="1:62" ht="15.75" customHeight="1">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row>
    <row r="258" spans="1:62" ht="15.75" customHeight="1">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row>
    <row r="259" spans="1:62" ht="15.75" customHeight="1">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row>
    <row r="260" spans="1:62" ht="15.75" customHeight="1">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row>
    <row r="261" spans="1:62" ht="15.75" customHeight="1">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row>
    <row r="262" spans="1:62" ht="15.75" customHeight="1">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row>
    <row r="263" spans="1:62" ht="15.75" customHeight="1">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row>
    <row r="264" spans="1:62" ht="15.75" customHeight="1">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row>
    <row r="265" spans="1:62" ht="15.75" customHeight="1">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row>
    <row r="266" spans="1:62" ht="15.75" customHeight="1">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row>
    <row r="267" spans="1:62" ht="15.75" customHeight="1">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row>
    <row r="268" spans="1:62" ht="15.75" customHeight="1">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row>
    <row r="269" spans="1:62" ht="15.75" customHeight="1">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row>
    <row r="270" spans="1:62" ht="15.75" customHeight="1">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row>
    <row r="271" spans="1:62" ht="15.75" customHeight="1">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row>
    <row r="272" spans="1:62" ht="15.75" customHeight="1">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row>
    <row r="273" spans="1:62" ht="15.75" customHeight="1">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row>
    <row r="274" spans="1:62" ht="15.75" customHeight="1">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row>
    <row r="275" spans="1:62" ht="15.75" customHeight="1">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row>
    <row r="276" spans="1:62" ht="15.75" customHeight="1">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row>
    <row r="277" spans="1:62" ht="15.75" customHeight="1">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row>
    <row r="278" spans="1:62" ht="15.75" customHeight="1">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c r="BB278" s="90"/>
      <c r="BC278" s="90"/>
      <c r="BD278" s="90"/>
      <c r="BE278" s="90"/>
      <c r="BF278" s="90"/>
      <c r="BG278" s="90"/>
      <c r="BH278" s="90"/>
      <c r="BI278" s="90"/>
      <c r="BJ278" s="90"/>
    </row>
    <row r="279" spans="1:62" ht="15.75" customHeight="1">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row>
    <row r="280" spans="1:62" ht="15.75" customHeight="1">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row>
    <row r="281" spans="1:62" ht="15.75" customHeight="1">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row>
    <row r="282" spans="1:62" ht="15.75" customHeight="1">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90"/>
      <c r="BJ282" s="90"/>
    </row>
    <row r="283" spans="1:62" ht="15.75" customHeight="1">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c r="BB283" s="90"/>
      <c r="BC283" s="90"/>
      <c r="BD283" s="90"/>
      <c r="BE283" s="90"/>
      <c r="BF283" s="90"/>
      <c r="BG283" s="90"/>
      <c r="BH283" s="90"/>
      <c r="BI283" s="90"/>
      <c r="BJ283" s="90"/>
    </row>
    <row r="284" spans="1:62" ht="15.75" customHeight="1">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row>
    <row r="285" spans="1:62" ht="15.75" customHeight="1">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c r="BB285" s="90"/>
      <c r="BC285" s="90"/>
      <c r="BD285" s="90"/>
      <c r="BE285" s="90"/>
      <c r="BF285" s="90"/>
      <c r="BG285" s="90"/>
      <c r="BH285" s="90"/>
      <c r="BI285" s="90"/>
      <c r="BJ285" s="90"/>
    </row>
    <row r="286" spans="1:62" ht="15.75" customHeight="1">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c r="BB286" s="90"/>
      <c r="BC286" s="90"/>
      <c r="BD286" s="90"/>
      <c r="BE286" s="90"/>
      <c r="BF286" s="90"/>
      <c r="BG286" s="90"/>
      <c r="BH286" s="90"/>
      <c r="BI286" s="90"/>
      <c r="BJ286" s="90"/>
    </row>
    <row r="287" spans="1:62" ht="15.75" customHeight="1">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row>
    <row r="288" spans="1:62" ht="15.75" customHeight="1">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row>
    <row r="289" spans="1:62" ht="15.75" customHeight="1">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BD289" s="90"/>
      <c r="BE289" s="90"/>
      <c r="BF289" s="90"/>
      <c r="BG289" s="90"/>
      <c r="BH289" s="90"/>
      <c r="BI289" s="90"/>
      <c r="BJ289" s="90"/>
    </row>
    <row r="290" spans="1:62" ht="15.75" customHeight="1">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row>
    <row r="291" spans="1:62" ht="15.75" customHeight="1">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c r="BB291" s="90"/>
      <c r="BC291" s="90"/>
      <c r="BD291" s="90"/>
      <c r="BE291" s="90"/>
      <c r="BF291" s="90"/>
      <c r="BG291" s="90"/>
      <c r="BH291" s="90"/>
      <c r="BI291" s="90"/>
      <c r="BJ291" s="90"/>
    </row>
    <row r="292" spans="1:62" ht="15.75" customHeight="1">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row>
    <row r="293" spans="1:62" ht="15.75" customHeight="1">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row>
    <row r="294" spans="1:62" ht="15.75" customHeight="1">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c r="BB294" s="90"/>
      <c r="BC294" s="90"/>
      <c r="BD294" s="90"/>
      <c r="BE294" s="90"/>
      <c r="BF294" s="90"/>
      <c r="BG294" s="90"/>
      <c r="BH294" s="90"/>
      <c r="BI294" s="90"/>
      <c r="BJ294" s="90"/>
    </row>
    <row r="295" spans="1:62" ht="15.75" customHeight="1">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row>
    <row r="296" spans="1:62" ht="15.75" customHeight="1">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row>
    <row r="297" spans="1:62" ht="15.75" customHeight="1">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row>
    <row r="298" spans="1:62" ht="15.75" customHeight="1">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c r="BB298" s="90"/>
      <c r="BC298" s="90"/>
      <c r="BD298" s="90"/>
      <c r="BE298" s="90"/>
      <c r="BF298" s="90"/>
      <c r="BG298" s="90"/>
      <c r="BH298" s="90"/>
      <c r="BI298" s="90"/>
      <c r="BJ298" s="90"/>
    </row>
    <row r="299" spans="1:62" ht="15.75" customHeight="1">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row>
    <row r="300" spans="1:62" ht="15.75" customHeight="1">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row>
    <row r="301" spans="1:62" ht="15.75" customHeight="1">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row>
    <row r="302" spans="1:62" ht="15.75" customHeight="1">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c r="BB302" s="90"/>
      <c r="BC302" s="90"/>
      <c r="BD302" s="90"/>
      <c r="BE302" s="90"/>
      <c r="BF302" s="90"/>
      <c r="BG302" s="90"/>
      <c r="BH302" s="90"/>
      <c r="BI302" s="90"/>
      <c r="BJ302" s="90"/>
    </row>
    <row r="303" spans="1:62" ht="15.75" customHeight="1">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c r="BB303" s="90"/>
      <c r="BC303" s="90"/>
      <c r="BD303" s="90"/>
      <c r="BE303" s="90"/>
      <c r="BF303" s="90"/>
      <c r="BG303" s="90"/>
      <c r="BH303" s="90"/>
      <c r="BI303" s="90"/>
      <c r="BJ303" s="90"/>
    </row>
    <row r="304" spans="1:62" ht="15.75" customHeight="1">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c r="BB304" s="90"/>
      <c r="BC304" s="90"/>
      <c r="BD304" s="90"/>
      <c r="BE304" s="90"/>
      <c r="BF304" s="90"/>
      <c r="BG304" s="90"/>
      <c r="BH304" s="90"/>
      <c r="BI304" s="90"/>
      <c r="BJ304" s="90"/>
    </row>
    <row r="305" spans="1:62" ht="15.75" customHeight="1">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row>
    <row r="306" spans="1:62" ht="15.75" customHeight="1">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row>
    <row r="307" spans="1:62" ht="15.75" customHeight="1">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row>
    <row r="308" spans="1:62" ht="15.75" customHeight="1">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row>
    <row r="309" spans="1:62" ht="15.75" customHeight="1">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c r="BB309" s="90"/>
      <c r="BC309" s="90"/>
      <c r="BD309" s="90"/>
      <c r="BE309" s="90"/>
      <c r="BF309" s="90"/>
      <c r="BG309" s="90"/>
      <c r="BH309" s="90"/>
      <c r="BI309" s="90"/>
      <c r="BJ309" s="90"/>
    </row>
    <row r="310" spans="1:62" ht="15.75" customHeight="1">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c r="BB310" s="90"/>
      <c r="BC310" s="90"/>
      <c r="BD310" s="90"/>
      <c r="BE310" s="90"/>
      <c r="BF310" s="90"/>
      <c r="BG310" s="90"/>
      <c r="BH310" s="90"/>
      <c r="BI310" s="90"/>
      <c r="BJ310" s="90"/>
    </row>
    <row r="311" spans="1:62" ht="15.75" customHeight="1">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c r="BB311" s="90"/>
      <c r="BC311" s="90"/>
      <c r="BD311" s="90"/>
      <c r="BE311" s="90"/>
      <c r="BF311" s="90"/>
      <c r="BG311" s="90"/>
      <c r="BH311" s="90"/>
      <c r="BI311" s="90"/>
      <c r="BJ311" s="90"/>
    </row>
    <row r="312" spans="1:62" ht="15.75" customHeight="1">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c r="BB312" s="90"/>
      <c r="BC312" s="90"/>
      <c r="BD312" s="90"/>
      <c r="BE312" s="90"/>
      <c r="BF312" s="90"/>
      <c r="BG312" s="90"/>
      <c r="BH312" s="90"/>
      <c r="BI312" s="90"/>
      <c r="BJ312" s="90"/>
    </row>
    <row r="313" spans="1:62" ht="15.75" customHeight="1">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c r="BB313" s="90"/>
      <c r="BC313" s="90"/>
      <c r="BD313" s="90"/>
      <c r="BE313" s="90"/>
      <c r="BF313" s="90"/>
      <c r="BG313" s="90"/>
      <c r="BH313" s="90"/>
      <c r="BI313" s="90"/>
      <c r="BJ313" s="90"/>
    </row>
    <row r="314" spans="1:62" ht="15.75" customHeight="1">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c r="BB314" s="90"/>
      <c r="BC314" s="90"/>
      <c r="BD314" s="90"/>
      <c r="BE314" s="90"/>
      <c r="BF314" s="90"/>
      <c r="BG314" s="90"/>
      <c r="BH314" s="90"/>
      <c r="BI314" s="90"/>
      <c r="BJ314" s="90"/>
    </row>
    <row r="315" spans="1:62" ht="15.75" customHeight="1">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c r="BB315" s="90"/>
      <c r="BC315" s="90"/>
      <c r="BD315" s="90"/>
      <c r="BE315" s="90"/>
      <c r="BF315" s="90"/>
      <c r="BG315" s="90"/>
      <c r="BH315" s="90"/>
      <c r="BI315" s="90"/>
      <c r="BJ315" s="90"/>
    </row>
    <row r="316" spans="1:62" ht="15.75" customHeight="1">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c r="BB316" s="90"/>
      <c r="BC316" s="90"/>
      <c r="BD316" s="90"/>
      <c r="BE316" s="90"/>
      <c r="BF316" s="90"/>
      <c r="BG316" s="90"/>
      <c r="BH316" s="90"/>
      <c r="BI316" s="90"/>
      <c r="BJ316" s="90"/>
    </row>
    <row r="317" spans="1:62" ht="15.75" customHeight="1">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c r="BB317" s="90"/>
      <c r="BC317" s="90"/>
      <c r="BD317" s="90"/>
      <c r="BE317" s="90"/>
      <c r="BF317" s="90"/>
      <c r="BG317" s="90"/>
      <c r="BH317" s="90"/>
      <c r="BI317" s="90"/>
      <c r="BJ317" s="90"/>
    </row>
    <row r="318" spans="1:62" ht="15.75" customHeight="1">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c r="BB318" s="90"/>
      <c r="BC318" s="90"/>
      <c r="BD318" s="90"/>
      <c r="BE318" s="90"/>
      <c r="BF318" s="90"/>
      <c r="BG318" s="90"/>
      <c r="BH318" s="90"/>
      <c r="BI318" s="90"/>
      <c r="BJ318" s="90"/>
    </row>
    <row r="319" spans="1:62" ht="15.75" customHeight="1">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c r="BB319" s="90"/>
      <c r="BC319" s="90"/>
      <c r="BD319" s="90"/>
      <c r="BE319" s="90"/>
      <c r="BF319" s="90"/>
      <c r="BG319" s="90"/>
      <c r="BH319" s="90"/>
      <c r="BI319" s="90"/>
      <c r="BJ319" s="90"/>
    </row>
    <row r="320" spans="1:62" ht="15.75" customHeight="1">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c r="BB320" s="90"/>
      <c r="BC320" s="90"/>
      <c r="BD320" s="90"/>
      <c r="BE320" s="90"/>
      <c r="BF320" s="90"/>
      <c r="BG320" s="90"/>
      <c r="BH320" s="90"/>
      <c r="BI320" s="90"/>
      <c r="BJ320" s="90"/>
    </row>
    <row r="321" spans="1:62" ht="15.75" customHeight="1">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c r="BB321" s="90"/>
      <c r="BC321" s="90"/>
      <c r="BD321" s="90"/>
      <c r="BE321" s="90"/>
      <c r="BF321" s="90"/>
      <c r="BG321" s="90"/>
      <c r="BH321" s="90"/>
      <c r="BI321" s="90"/>
      <c r="BJ321" s="90"/>
    </row>
    <row r="322" spans="1:62" ht="15.75" customHeight="1">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row>
    <row r="323" spans="1:62" ht="15.75" customHeight="1">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c r="BB323" s="90"/>
      <c r="BC323" s="90"/>
      <c r="BD323" s="90"/>
      <c r="BE323" s="90"/>
      <c r="BF323" s="90"/>
      <c r="BG323" s="90"/>
      <c r="BH323" s="90"/>
      <c r="BI323" s="90"/>
      <c r="BJ323" s="90"/>
    </row>
    <row r="324" spans="1:62" ht="15.75" customHeight="1">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c r="BB324" s="90"/>
      <c r="BC324" s="90"/>
      <c r="BD324" s="90"/>
      <c r="BE324" s="90"/>
      <c r="BF324" s="90"/>
      <c r="BG324" s="90"/>
      <c r="BH324" s="90"/>
      <c r="BI324" s="90"/>
      <c r="BJ324" s="90"/>
    </row>
    <row r="325" spans="1:62" ht="15.75" customHeight="1">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c r="BB325" s="90"/>
      <c r="BC325" s="90"/>
      <c r="BD325" s="90"/>
      <c r="BE325" s="90"/>
      <c r="BF325" s="90"/>
      <c r="BG325" s="90"/>
      <c r="BH325" s="90"/>
      <c r="BI325" s="90"/>
      <c r="BJ325" s="90"/>
    </row>
    <row r="326" spans="1:62" ht="15.75" customHeight="1">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c r="BB326" s="90"/>
      <c r="BC326" s="90"/>
      <c r="BD326" s="90"/>
      <c r="BE326" s="90"/>
      <c r="BF326" s="90"/>
      <c r="BG326" s="90"/>
      <c r="BH326" s="90"/>
      <c r="BI326" s="90"/>
      <c r="BJ326" s="90"/>
    </row>
    <row r="327" spans="1:62" ht="15.75" customHeight="1">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c r="BB327" s="90"/>
      <c r="BC327" s="90"/>
      <c r="BD327" s="90"/>
      <c r="BE327" s="90"/>
      <c r="BF327" s="90"/>
      <c r="BG327" s="90"/>
      <c r="BH327" s="90"/>
      <c r="BI327" s="90"/>
      <c r="BJ327" s="90"/>
    </row>
    <row r="328" spans="1:62" ht="15.75" customHeight="1">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c r="BB328" s="90"/>
      <c r="BC328" s="90"/>
      <c r="BD328" s="90"/>
      <c r="BE328" s="90"/>
      <c r="BF328" s="90"/>
      <c r="BG328" s="90"/>
      <c r="BH328" s="90"/>
      <c r="BI328" s="90"/>
      <c r="BJ328" s="90"/>
    </row>
    <row r="329" spans="1:62" ht="15.75" customHeight="1">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row>
    <row r="330" spans="1:62" ht="15.75" customHeight="1">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c r="BB330" s="90"/>
      <c r="BC330" s="90"/>
      <c r="BD330" s="90"/>
      <c r="BE330" s="90"/>
      <c r="BF330" s="90"/>
      <c r="BG330" s="90"/>
      <c r="BH330" s="90"/>
      <c r="BI330" s="90"/>
      <c r="BJ330" s="90"/>
    </row>
    <row r="331" spans="1:62" ht="15.75" customHeight="1">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c r="BB331" s="90"/>
      <c r="BC331" s="90"/>
      <c r="BD331" s="90"/>
      <c r="BE331" s="90"/>
      <c r="BF331" s="90"/>
      <c r="BG331" s="90"/>
      <c r="BH331" s="90"/>
      <c r="BI331" s="90"/>
      <c r="BJ331" s="90"/>
    </row>
    <row r="332" spans="1:62" ht="15.75" customHeight="1">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row>
    <row r="333" spans="1:62" ht="15.75" customHeight="1">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c r="BB333" s="90"/>
      <c r="BC333" s="90"/>
      <c r="BD333" s="90"/>
      <c r="BE333" s="90"/>
      <c r="BF333" s="90"/>
      <c r="BG333" s="90"/>
      <c r="BH333" s="90"/>
      <c r="BI333" s="90"/>
      <c r="BJ333" s="90"/>
    </row>
    <row r="334" spans="1:62" ht="15.75" customHeight="1">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c r="BB334" s="90"/>
      <c r="BC334" s="90"/>
      <c r="BD334" s="90"/>
      <c r="BE334" s="90"/>
      <c r="BF334" s="90"/>
      <c r="BG334" s="90"/>
      <c r="BH334" s="90"/>
      <c r="BI334" s="90"/>
      <c r="BJ334" s="90"/>
    </row>
    <row r="335" spans="1:62" ht="15.75" customHeight="1">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c r="BB335" s="90"/>
      <c r="BC335" s="90"/>
      <c r="BD335" s="90"/>
      <c r="BE335" s="90"/>
      <c r="BF335" s="90"/>
      <c r="BG335" s="90"/>
      <c r="BH335" s="90"/>
      <c r="BI335" s="90"/>
      <c r="BJ335" s="90"/>
    </row>
    <row r="336" spans="1:62" ht="15.75" customHeight="1">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row>
    <row r="337" spans="1:62" ht="15.75" customHeight="1">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c r="BB337" s="90"/>
      <c r="BC337" s="90"/>
      <c r="BD337" s="90"/>
      <c r="BE337" s="90"/>
      <c r="BF337" s="90"/>
      <c r="BG337" s="90"/>
      <c r="BH337" s="90"/>
      <c r="BI337" s="90"/>
      <c r="BJ337" s="90"/>
    </row>
    <row r="338" spans="1:62" ht="15.75" customHeight="1">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c r="BB338" s="90"/>
      <c r="BC338" s="90"/>
      <c r="BD338" s="90"/>
      <c r="BE338" s="90"/>
      <c r="BF338" s="90"/>
      <c r="BG338" s="90"/>
      <c r="BH338" s="90"/>
      <c r="BI338" s="90"/>
      <c r="BJ338" s="90"/>
    </row>
    <row r="339" spans="1:62" ht="15.75" customHeight="1">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row>
    <row r="340" spans="1:62" ht="15.75" customHeight="1">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c r="BB340" s="90"/>
      <c r="BC340" s="90"/>
      <c r="BD340" s="90"/>
      <c r="BE340" s="90"/>
      <c r="BF340" s="90"/>
      <c r="BG340" s="90"/>
      <c r="BH340" s="90"/>
      <c r="BI340" s="90"/>
      <c r="BJ340" s="90"/>
    </row>
    <row r="341" spans="1:62" ht="15.75" customHeight="1">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c r="BB341" s="90"/>
      <c r="BC341" s="90"/>
      <c r="BD341" s="90"/>
      <c r="BE341" s="90"/>
      <c r="BF341" s="90"/>
      <c r="BG341" s="90"/>
      <c r="BH341" s="90"/>
      <c r="BI341" s="90"/>
      <c r="BJ341" s="90"/>
    </row>
    <row r="342" spans="1:62" ht="15.75" customHeight="1">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c r="BB342" s="90"/>
      <c r="BC342" s="90"/>
      <c r="BD342" s="90"/>
      <c r="BE342" s="90"/>
      <c r="BF342" s="90"/>
      <c r="BG342" s="90"/>
      <c r="BH342" s="90"/>
      <c r="BI342" s="90"/>
      <c r="BJ342" s="90"/>
    </row>
    <row r="343" spans="1:62" ht="15.75" customHeight="1">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row>
    <row r="344" spans="1:62" ht="15.75" customHeight="1">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c r="BB344" s="90"/>
      <c r="BC344" s="90"/>
      <c r="BD344" s="90"/>
      <c r="BE344" s="90"/>
      <c r="BF344" s="90"/>
      <c r="BG344" s="90"/>
      <c r="BH344" s="90"/>
      <c r="BI344" s="90"/>
      <c r="BJ344" s="90"/>
    </row>
    <row r="345" spans="1:62" ht="15.75" customHeight="1">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c r="BB345" s="90"/>
      <c r="BC345" s="90"/>
      <c r="BD345" s="90"/>
      <c r="BE345" s="90"/>
      <c r="BF345" s="90"/>
      <c r="BG345" s="90"/>
      <c r="BH345" s="90"/>
      <c r="BI345" s="90"/>
      <c r="BJ345" s="90"/>
    </row>
    <row r="346" spans="1:62" ht="15.75" customHeight="1">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row>
    <row r="347" spans="1:62" ht="15.75" customHeight="1">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c r="BB347" s="90"/>
      <c r="BC347" s="90"/>
      <c r="BD347" s="90"/>
      <c r="BE347" s="90"/>
      <c r="BF347" s="90"/>
      <c r="BG347" s="90"/>
      <c r="BH347" s="90"/>
      <c r="BI347" s="90"/>
      <c r="BJ347" s="90"/>
    </row>
    <row r="348" spans="1:62" ht="15.75" customHeight="1">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c r="BB348" s="90"/>
      <c r="BC348" s="90"/>
      <c r="BD348" s="90"/>
      <c r="BE348" s="90"/>
      <c r="BF348" s="90"/>
      <c r="BG348" s="90"/>
      <c r="BH348" s="90"/>
      <c r="BI348" s="90"/>
      <c r="BJ348" s="90"/>
    </row>
    <row r="349" spans="1:62" ht="15.75" customHeight="1">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c r="BB349" s="90"/>
      <c r="BC349" s="90"/>
      <c r="BD349" s="90"/>
      <c r="BE349" s="90"/>
      <c r="BF349" s="90"/>
      <c r="BG349" s="90"/>
      <c r="BH349" s="90"/>
      <c r="BI349" s="90"/>
      <c r="BJ349" s="90"/>
    </row>
    <row r="350" spans="1:62" ht="15.75" customHeight="1">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c r="BB350" s="90"/>
      <c r="BC350" s="90"/>
      <c r="BD350" s="90"/>
      <c r="BE350" s="90"/>
      <c r="BF350" s="90"/>
      <c r="BG350" s="90"/>
      <c r="BH350" s="90"/>
      <c r="BI350" s="90"/>
      <c r="BJ350" s="90"/>
    </row>
    <row r="351" spans="1:62" ht="15.75" customHeight="1">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c r="BB351" s="90"/>
      <c r="BC351" s="90"/>
      <c r="BD351" s="90"/>
      <c r="BE351" s="90"/>
      <c r="BF351" s="90"/>
      <c r="BG351" s="90"/>
      <c r="BH351" s="90"/>
      <c r="BI351" s="90"/>
      <c r="BJ351" s="90"/>
    </row>
    <row r="352" spans="1:62" ht="15.75" customHeight="1">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c r="BB352" s="90"/>
      <c r="BC352" s="90"/>
      <c r="BD352" s="90"/>
      <c r="BE352" s="90"/>
      <c r="BF352" s="90"/>
      <c r="BG352" s="90"/>
      <c r="BH352" s="90"/>
      <c r="BI352" s="90"/>
      <c r="BJ352" s="90"/>
    </row>
    <row r="353" spans="1:62" ht="15.75" customHeight="1">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row>
    <row r="354" spans="1:62" ht="15.75" customHeight="1">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c r="BB354" s="90"/>
      <c r="BC354" s="90"/>
      <c r="BD354" s="90"/>
      <c r="BE354" s="90"/>
      <c r="BF354" s="90"/>
      <c r="BG354" s="90"/>
      <c r="BH354" s="90"/>
      <c r="BI354" s="90"/>
      <c r="BJ354" s="90"/>
    </row>
    <row r="355" spans="1:62" ht="15.75" customHeight="1">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c r="BB355" s="90"/>
      <c r="BC355" s="90"/>
      <c r="BD355" s="90"/>
      <c r="BE355" s="90"/>
      <c r="BF355" s="90"/>
      <c r="BG355" s="90"/>
      <c r="BH355" s="90"/>
      <c r="BI355" s="90"/>
      <c r="BJ355" s="90"/>
    </row>
    <row r="356" spans="1:62" ht="15.75" customHeight="1">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c r="BB356" s="90"/>
      <c r="BC356" s="90"/>
      <c r="BD356" s="90"/>
      <c r="BE356" s="90"/>
      <c r="BF356" s="90"/>
      <c r="BG356" s="90"/>
      <c r="BH356" s="90"/>
      <c r="BI356" s="90"/>
      <c r="BJ356" s="90"/>
    </row>
    <row r="357" spans="1:62" ht="15.75" customHeight="1">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c r="BB357" s="90"/>
      <c r="BC357" s="90"/>
      <c r="BD357" s="90"/>
      <c r="BE357" s="90"/>
      <c r="BF357" s="90"/>
      <c r="BG357" s="90"/>
      <c r="BH357" s="90"/>
      <c r="BI357" s="90"/>
      <c r="BJ357" s="90"/>
    </row>
    <row r="358" spans="1:62" ht="15.75" customHeight="1">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c r="BB358" s="90"/>
      <c r="BC358" s="90"/>
      <c r="BD358" s="90"/>
      <c r="BE358" s="90"/>
      <c r="BF358" s="90"/>
      <c r="BG358" s="90"/>
      <c r="BH358" s="90"/>
      <c r="BI358" s="90"/>
      <c r="BJ358" s="90"/>
    </row>
    <row r="359" spans="1:62" ht="15.75" customHeight="1">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row>
    <row r="360" spans="1:62" ht="15.75" customHeight="1">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c r="BB360" s="90"/>
      <c r="BC360" s="90"/>
      <c r="BD360" s="90"/>
      <c r="BE360" s="90"/>
      <c r="BF360" s="90"/>
      <c r="BG360" s="90"/>
      <c r="BH360" s="90"/>
      <c r="BI360" s="90"/>
      <c r="BJ360" s="90"/>
    </row>
    <row r="361" spans="1:62" ht="15.75" customHeight="1">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c r="BB361" s="90"/>
      <c r="BC361" s="90"/>
      <c r="BD361" s="90"/>
      <c r="BE361" s="90"/>
      <c r="BF361" s="90"/>
      <c r="BG361" s="90"/>
      <c r="BH361" s="90"/>
      <c r="BI361" s="90"/>
      <c r="BJ361" s="90"/>
    </row>
    <row r="362" spans="1:62" ht="15.75" customHeight="1">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row>
    <row r="363" spans="1:62" ht="15.75" customHeight="1">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row>
    <row r="364" spans="1:62" ht="15.75" customHeight="1">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c r="BB364" s="90"/>
      <c r="BC364" s="90"/>
      <c r="BD364" s="90"/>
      <c r="BE364" s="90"/>
      <c r="BF364" s="90"/>
      <c r="BG364" s="90"/>
      <c r="BH364" s="90"/>
      <c r="BI364" s="90"/>
      <c r="BJ364" s="90"/>
    </row>
    <row r="365" spans="1:62" ht="15.75" customHeight="1">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c r="BB365" s="90"/>
      <c r="BC365" s="90"/>
      <c r="BD365" s="90"/>
      <c r="BE365" s="90"/>
      <c r="BF365" s="90"/>
      <c r="BG365" s="90"/>
      <c r="BH365" s="90"/>
      <c r="BI365" s="90"/>
      <c r="BJ365" s="90"/>
    </row>
    <row r="366" spans="1:62" ht="15.75" customHeight="1">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c r="BB366" s="90"/>
      <c r="BC366" s="90"/>
      <c r="BD366" s="90"/>
      <c r="BE366" s="90"/>
      <c r="BF366" s="90"/>
      <c r="BG366" s="90"/>
      <c r="BH366" s="90"/>
      <c r="BI366" s="90"/>
      <c r="BJ366" s="90"/>
    </row>
    <row r="367" spans="1:62" ht="15.75" customHeight="1">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row>
    <row r="368" spans="1:62" ht="15.75" customHeight="1">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row>
    <row r="369" spans="1:62" ht="15.75" customHeight="1">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row>
    <row r="370" spans="1:62" ht="15.75" customHeight="1">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row>
    <row r="371" spans="1:62" ht="15.75" customHeight="1">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row>
    <row r="372" spans="1:62" ht="15.75" customHeight="1">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row>
    <row r="373" spans="1:62" ht="15.75" customHeight="1">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row>
    <row r="374" spans="1:62" ht="15.75" customHeight="1">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row>
    <row r="375" spans="1:62" ht="15.75" customHeight="1">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c r="BB375" s="90"/>
      <c r="BC375" s="90"/>
      <c r="BD375" s="90"/>
      <c r="BE375" s="90"/>
      <c r="BF375" s="90"/>
      <c r="BG375" s="90"/>
      <c r="BH375" s="90"/>
      <c r="BI375" s="90"/>
      <c r="BJ375" s="90"/>
    </row>
    <row r="376" spans="1:62" ht="15.75" customHeight="1">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row>
    <row r="377" spans="1:62" ht="15.75" customHeight="1">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c r="BB377" s="90"/>
      <c r="BC377" s="90"/>
      <c r="BD377" s="90"/>
      <c r="BE377" s="90"/>
      <c r="BF377" s="90"/>
      <c r="BG377" s="90"/>
      <c r="BH377" s="90"/>
      <c r="BI377" s="90"/>
      <c r="BJ377" s="90"/>
    </row>
    <row r="378" spans="1:62" ht="15.75" customHeight="1">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c r="BB378" s="90"/>
      <c r="BC378" s="90"/>
      <c r="BD378" s="90"/>
      <c r="BE378" s="90"/>
      <c r="BF378" s="90"/>
      <c r="BG378" s="90"/>
      <c r="BH378" s="90"/>
      <c r="BI378" s="90"/>
      <c r="BJ378" s="90"/>
    </row>
    <row r="379" spans="1:62" ht="15.75" customHeight="1">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c r="BB379" s="90"/>
      <c r="BC379" s="90"/>
      <c r="BD379" s="90"/>
      <c r="BE379" s="90"/>
      <c r="BF379" s="90"/>
      <c r="BG379" s="90"/>
      <c r="BH379" s="90"/>
      <c r="BI379" s="90"/>
      <c r="BJ379" s="90"/>
    </row>
    <row r="380" spans="1:62" ht="15.75" customHeight="1">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90"/>
      <c r="BG380" s="90"/>
      <c r="BH380" s="90"/>
      <c r="BI380" s="90"/>
      <c r="BJ380" s="90"/>
    </row>
    <row r="381" spans="1:62" ht="15.75" customHeight="1">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c r="BB381" s="90"/>
      <c r="BC381" s="90"/>
      <c r="BD381" s="90"/>
      <c r="BE381" s="90"/>
      <c r="BF381" s="90"/>
      <c r="BG381" s="90"/>
      <c r="BH381" s="90"/>
      <c r="BI381" s="90"/>
      <c r="BJ381" s="90"/>
    </row>
    <row r="382" spans="1:62" ht="15.75" customHeight="1">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c r="BB382" s="90"/>
      <c r="BC382" s="90"/>
      <c r="BD382" s="90"/>
      <c r="BE382" s="90"/>
      <c r="BF382" s="90"/>
      <c r="BG382" s="90"/>
      <c r="BH382" s="90"/>
      <c r="BI382" s="90"/>
      <c r="BJ382" s="90"/>
    </row>
    <row r="383" spans="1:62" ht="15.75" customHeight="1">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row>
    <row r="384" spans="1:62" ht="15.75" customHeight="1">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c r="BB384" s="90"/>
      <c r="BC384" s="90"/>
      <c r="BD384" s="90"/>
      <c r="BE384" s="90"/>
      <c r="BF384" s="90"/>
      <c r="BG384" s="90"/>
      <c r="BH384" s="90"/>
      <c r="BI384" s="90"/>
      <c r="BJ384" s="90"/>
    </row>
    <row r="385" spans="1:62" ht="15.75" customHeight="1">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c r="BB385" s="90"/>
      <c r="BC385" s="90"/>
      <c r="BD385" s="90"/>
      <c r="BE385" s="90"/>
      <c r="BF385" s="90"/>
      <c r="BG385" s="90"/>
      <c r="BH385" s="90"/>
      <c r="BI385" s="90"/>
      <c r="BJ385" s="90"/>
    </row>
    <row r="386" spans="1:62" ht="15.75" customHeight="1">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c r="BB386" s="90"/>
      <c r="BC386" s="90"/>
      <c r="BD386" s="90"/>
      <c r="BE386" s="90"/>
      <c r="BF386" s="90"/>
      <c r="BG386" s="90"/>
      <c r="BH386" s="90"/>
      <c r="BI386" s="90"/>
      <c r="BJ386" s="90"/>
    </row>
    <row r="387" spans="1:62" ht="15.75" customHeight="1">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row>
    <row r="388" spans="1:62" ht="15.75" customHeight="1">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c r="BB388" s="90"/>
      <c r="BC388" s="90"/>
      <c r="BD388" s="90"/>
      <c r="BE388" s="90"/>
      <c r="BF388" s="90"/>
      <c r="BG388" s="90"/>
      <c r="BH388" s="90"/>
      <c r="BI388" s="90"/>
      <c r="BJ388" s="90"/>
    </row>
    <row r="389" spans="1:62" ht="15.75" customHeight="1">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c r="BB389" s="90"/>
      <c r="BC389" s="90"/>
      <c r="BD389" s="90"/>
      <c r="BE389" s="90"/>
      <c r="BF389" s="90"/>
      <c r="BG389" s="90"/>
      <c r="BH389" s="90"/>
      <c r="BI389" s="90"/>
      <c r="BJ389" s="90"/>
    </row>
    <row r="390" spans="1:62" ht="15.75" customHeight="1">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c r="BB390" s="90"/>
      <c r="BC390" s="90"/>
      <c r="BD390" s="90"/>
      <c r="BE390" s="90"/>
      <c r="BF390" s="90"/>
      <c r="BG390" s="90"/>
      <c r="BH390" s="90"/>
      <c r="BI390" s="90"/>
      <c r="BJ390" s="90"/>
    </row>
    <row r="391" spans="1:62" ht="15.75" customHeight="1">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c r="BB391" s="90"/>
      <c r="BC391" s="90"/>
      <c r="BD391" s="90"/>
      <c r="BE391" s="90"/>
      <c r="BF391" s="90"/>
      <c r="BG391" s="90"/>
      <c r="BH391" s="90"/>
      <c r="BI391" s="90"/>
      <c r="BJ391" s="90"/>
    </row>
    <row r="392" spans="1:62" ht="15.75" customHeight="1">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c r="BB392" s="90"/>
      <c r="BC392" s="90"/>
      <c r="BD392" s="90"/>
      <c r="BE392" s="90"/>
      <c r="BF392" s="90"/>
      <c r="BG392" s="90"/>
      <c r="BH392" s="90"/>
      <c r="BI392" s="90"/>
      <c r="BJ392" s="90"/>
    </row>
    <row r="393" spans="1:62" ht="15.75" customHeight="1">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c r="BB393" s="90"/>
      <c r="BC393" s="90"/>
      <c r="BD393" s="90"/>
      <c r="BE393" s="90"/>
      <c r="BF393" s="90"/>
      <c r="BG393" s="90"/>
      <c r="BH393" s="90"/>
      <c r="BI393" s="90"/>
      <c r="BJ393" s="90"/>
    </row>
    <row r="394" spans="1:62" ht="15.75" customHeight="1">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c r="BB394" s="90"/>
      <c r="BC394" s="90"/>
      <c r="BD394" s="90"/>
      <c r="BE394" s="90"/>
      <c r="BF394" s="90"/>
      <c r="BG394" s="90"/>
      <c r="BH394" s="90"/>
      <c r="BI394" s="90"/>
      <c r="BJ394" s="90"/>
    </row>
    <row r="395" spans="1:62" ht="15.75" customHeight="1">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c r="BB395" s="90"/>
      <c r="BC395" s="90"/>
      <c r="BD395" s="90"/>
      <c r="BE395" s="90"/>
      <c r="BF395" s="90"/>
      <c r="BG395" s="90"/>
      <c r="BH395" s="90"/>
      <c r="BI395" s="90"/>
      <c r="BJ395" s="90"/>
    </row>
    <row r="396" spans="1:62" ht="15.75" customHeight="1">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c r="BB396" s="90"/>
      <c r="BC396" s="90"/>
      <c r="BD396" s="90"/>
      <c r="BE396" s="90"/>
      <c r="BF396" s="90"/>
      <c r="BG396" s="90"/>
      <c r="BH396" s="90"/>
      <c r="BI396" s="90"/>
      <c r="BJ396" s="90"/>
    </row>
    <row r="397" spans="1:62" ht="15.75" customHeight="1">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c r="BB397" s="90"/>
      <c r="BC397" s="90"/>
      <c r="BD397" s="90"/>
      <c r="BE397" s="90"/>
      <c r="BF397" s="90"/>
      <c r="BG397" s="90"/>
      <c r="BH397" s="90"/>
      <c r="BI397" s="90"/>
      <c r="BJ397" s="90"/>
    </row>
    <row r="398" spans="1:62" ht="15.75" customHeight="1">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c r="BB398" s="90"/>
      <c r="BC398" s="90"/>
      <c r="BD398" s="90"/>
      <c r="BE398" s="90"/>
      <c r="BF398" s="90"/>
      <c r="BG398" s="90"/>
      <c r="BH398" s="90"/>
      <c r="BI398" s="90"/>
      <c r="BJ398" s="90"/>
    </row>
    <row r="399" spans="1:62" ht="15.75" customHeight="1">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c r="BB399" s="90"/>
      <c r="BC399" s="90"/>
      <c r="BD399" s="90"/>
      <c r="BE399" s="90"/>
      <c r="BF399" s="90"/>
      <c r="BG399" s="90"/>
      <c r="BH399" s="90"/>
      <c r="BI399" s="90"/>
      <c r="BJ399" s="90"/>
    </row>
    <row r="400" spans="1:62" ht="15.75" customHeight="1">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c r="BB400" s="90"/>
      <c r="BC400" s="90"/>
      <c r="BD400" s="90"/>
      <c r="BE400" s="90"/>
      <c r="BF400" s="90"/>
      <c r="BG400" s="90"/>
      <c r="BH400" s="90"/>
      <c r="BI400" s="90"/>
      <c r="BJ400" s="90"/>
    </row>
    <row r="401" spans="1:62" ht="15.75" customHeight="1">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row>
    <row r="402" spans="1:62" ht="15.75" customHeight="1">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c r="BB402" s="90"/>
      <c r="BC402" s="90"/>
      <c r="BD402" s="90"/>
      <c r="BE402" s="90"/>
      <c r="BF402" s="90"/>
      <c r="BG402" s="90"/>
      <c r="BH402" s="90"/>
      <c r="BI402" s="90"/>
      <c r="BJ402" s="90"/>
    </row>
    <row r="403" spans="1:62" ht="15.75" customHeight="1">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c r="BB403" s="90"/>
      <c r="BC403" s="90"/>
      <c r="BD403" s="90"/>
      <c r="BE403" s="90"/>
      <c r="BF403" s="90"/>
      <c r="BG403" s="90"/>
      <c r="BH403" s="90"/>
      <c r="BI403" s="90"/>
      <c r="BJ403" s="90"/>
    </row>
    <row r="404" spans="1:62" ht="15.75" customHeight="1">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c r="BB404" s="90"/>
      <c r="BC404" s="90"/>
      <c r="BD404" s="90"/>
      <c r="BE404" s="90"/>
      <c r="BF404" s="90"/>
      <c r="BG404" s="90"/>
      <c r="BH404" s="90"/>
      <c r="BI404" s="90"/>
      <c r="BJ404" s="90"/>
    </row>
    <row r="405" spans="1:62" ht="15.75" customHeight="1">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c r="BB405" s="90"/>
      <c r="BC405" s="90"/>
      <c r="BD405" s="90"/>
      <c r="BE405" s="90"/>
      <c r="BF405" s="90"/>
      <c r="BG405" s="90"/>
      <c r="BH405" s="90"/>
      <c r="BI405" s="90"/>
      <c r="BJ405" s="90"/>
    </row>
    <row r="406" spans="1:62" ht="15.75" customHeight="1">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c r="BB406" s="90"/>
      <c r="BC406" s="90"/>
      <c r="BD406" s="90"/>
      <c r="BE406" s="90"/>
      <c r="BF406" s="90"/>
      <c r="BG406" s="90"/>
      <c r="BH406" s="90"/>
      <c r="BI406" s="90"/>
      <c r="BJ406" s="90"/>
    </row>
    <row r="407" spans="1:62" ht="15.75" customHeight="1">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c r="BB407" s="90"/>
      <c r="BC407" s="90"/>
      <c r="BD407" s="90"/>
      <c r="BE407" s="90"/>
      <c r="BF407" s="90"/>
      <c r="BG407" s="90"/>
      <c r="BH407" s="90"/>
      <c r="BI407" s="90"/>
      <c r="BJ407" s="90"/>
    </row>
    <row r="408" spans="1:62" ht="15.75" customHeight="1">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c r="BB408" s="90"/>
      <c r="BC408" s="90"/>
      <c r="BD408" s="90"/>
      <c r="BE408" s="90"/>
      <c r="BF408" s="90"/>
      <c r="BG408" s="90"/>
      <c r="BH408" s="90"/>
      <c r="BI408" s="90"/>
      <c r="BJ408" s="90"/>
    </row>
    <row r="409" spans="1:62" ht="15.75" customHeight="1">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c r="BB409" s="90"/>
      <c r="BC409" s="90"/>
      <c r="BD409" s="90"/>
      <c r="BE409" s="90"/>
      <c r="BF409" s="90"/>
      <c r="BG409" s="90"/>
      <c r="BH409" s="90"/>
      <c r="BI409" s="90"/>
      <c r="BJ409" s="90"/>
    </row>
    <row r="410" spans="1:62" ht="15.75" customHeight="1">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c r="BB410" s="90"/>
      <c r="BC410" s="90"/>
      <c r="BD410" s="90"/>
      <c r="BE410" s="90"/>
      <c r="BF410" s="90"/>
      <c r="BG410" s="90"/>
      <c r="BH410" s="90"/>
      <c r="BI410" s="90"/>
      <c r="BJ410" s="90"/>
    </row>
    <row r="411" spans="1:62" ht="15.75" customHeight="1">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c r="BB411" s="90"/>
      <c r="BC411" s="90"/>
      <c r="BD411" s="90"/>
      <c r="BE411" s="90"/>
      <c r="BF411" s="90"/>
      <c r="BG411" s="90"/>
      <c r="BH411" s="90"/>
      <c r="BI411" s="90"/>
      <c r="BJ411" s="90"/>
    </row>
    <row r="412" spans="1:62" ht="15.75" customHeight="1">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c r="BB412" s="90"/>
      <c r="BC412" s="90"/>
      <c r="BD412" s="90"/>
      <c r="BE412" s="90"/>
      <c r="BF412" s="90"/>
      <c r="BG412" s="90"/>
      <c r="BH412" s="90"/>
      <c r="BI412" s="90"/>
      <c r="BJ412" s="90"/>
    </row>
    <row r="413" spans="1:62" ht="15.75" customHeight="1">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c r="BB413" s="90"/>
      <c r="BC413" s="90"/>
      <c r="BD413" s="90"/>
      <c r="BE413" s="90"/>
      <c r="BF413" s="90"/>
      <c r="BG413" s="90"/>
      <c r="BH413" s="90"/>
      <c r="BI413" s="90"/>
      <c r="BJ413" s="90"/>
    </row>
    <row r="414" spans="1:62" ht="15.75" customHeight="1">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c r="BB414" s="90"/>
      <c r="BC414" s="90"/>
      <c r="BD414" s="90"/>
      <c r="BE414" s="90"/>
      <c r="BF414" s="90"/>
      <c r="BG414" s="90"/>
      <c r="BH414" s="90"/>
      <c r="BI414" s="90"/>
      <c r="BJ414" s="90"/>
    </row>
    <row r="415" spans="1:62" ht="15.75" customHeight="1">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c r="BB415" s="90"/>
      <c r="BC415" s="90"/>
      <c r="BD415" s="90"/>
      <c r="BE415" s="90"/>
      <c r="BF415" s="90"/>
      <c r="BG415" s="90"/>
      <c r="BH415" s="90"/>
      <c r="BI415" s="90"/>
      <c r="BJ415" s="90"/>
    </row>
    <row r="416" spans="1:62" ht="15.75" customHeight="1">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c r="BB416" s="90"/>
      <c r="BC416" s="90"/>
      <c r="BD416" s="90"/>
      <c r="BE416" s="90"/>
      <c r="BF416" s="90"/>
      <c r="BG416" s="90"/>
      <c r="BH416" s="90"/>
      <c r="BI416" s="90"/>
      <c r="BJ416" s="90"/>
    </row>
    <row r="417" spans="1:62" ht="15.75" customHeight="1">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c r="BB417" s="90"/>
      <c r="BC417" s="90"/>
      <c r="BD417" s="90"/>
      <c r="BE417" s="90"/>
      <c r="BF417" s="90"/>
      <c r="BG417" s="90"/>
      <c r="BH417" s="90"/>
      <c r="BI417" s="90"/>
      <c r="BJ417" s="90"/>
    </row>
    <row r="418" spans="1:62" ht="15.75" customHeight="1">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c r="BB418" s="90"/>
      <c r="BC418" s="90"/>
      <c r="BD418" s="90"/>
      <c r="BE418" s="90"/>
      <c r="BF418" s="90"/>
      <c r="BG418" s="90"/>
      <c r="BH418" s="90"/>
      <c r="BI418" s="90"/>
      <c r="BJ418" s="90"/>
    </row>
    <row r="419" spans="1:62" ht="15.75" customHeight="1">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c r="BB419" s="90"/>
      <c r="BC419" s="90"/>
      <c r="BD419" s="90"/>
      <c r="BE419" s="90"/>
      <c r="BF419" s="90"/>
      <c r="BG419" s="90"/>
      <c r="BH419" s="90"/>
      <c r="BI419" s="90"/>
      <c r="BJ419" s="90"/>
    </row>
    <row r="420" spans="1:62" ht="15.75" customHeight="1">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c r="BB420" s="90"/>
      <c r="BC420" s="90"/>
      <c r="BD420" s="90"/>
      <c r="BE420" s="90"/>
      <c r="BF420" s="90"/>
      <c r="BG420" s="90"/>
      <c r="BH420" s="90"/>
      <c r="BI420" s="90"/>
      <c r="BJ420" s="90"/>
    </row>
    <row r="421" spans="1:62" ht="15.75" customHeight="1">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c r="BB421" s="90"/>
      <c r="BC421" s="90"/>
      <c r="BD421" s="90"/>
      <c r="BE421" s="90"/>
      <c r="BF421" s="90"/>
      <c r="BG421" s="90"/>
      <c r="BH421" s="90"/>
      <c r="BI421" s="90"/>
      <c r="BJ421" s="90"/>
    </row>
    <row r="422" spans="1:62" ht="15.75" customHeight="1">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c r="BB422" s="90"/>
      <c r="BC422" s="90"/>
      <c r="BD422" s="90"/>
      <c r="BE422" s="90"/>
      <c r="BF422" s="90"/>
      <c r="BG422" s="90"/>
      <c r="BH422" s="90"/>
      <c r="BI422" s="90"/>
      <c r="BJ422" s="90"/>
    </row>
    <row r="423" spans="1:62" ht="15.75" customHeight="1">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c r="BB423" s="90"/>
      <c r="BC423" s="90"/>
      <c r="BD423" s="90"/>
      <c r="BE423" s="90"/>
      <c r="BF423" s="90"/>
      <c r="BG423" s="90"/>
      <c r="BH423" s="90"/>
      <c r="BI423" s="90"/>
      <c r="BJ423" s="90"/>
    </row>
    <row r="424" spans="1:62" ht="15.75" customHeight="1">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c r="BB424" s="90"/>
      <c r="BC424" s="90"/>
      <c r="BD424" s="90"/>
      <c r="BE424" s="90"/>
      <c r="BF424" s="90"/>
      <c r="BG424" s="90"/>
      <c r="BH424" s="90"/>
      <c r="BI424" s="90"/>
      <c r="BJ424" s="90"/>
    </row>
    <row r="425" spans="1:62" ht="15.75" customHeight="1">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row>
    <row r="426" spans="1:62" ht="15.75" customHeight="1">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c r="BB426" s="90"/>
      <c r="BC426" s="90"/>
      <c r="BD426" s="90"/>
      <c r="BE426" s="90"/>
      <c r="BF426" s="90"/>
      <c r="BG426" s="90"/>
      <c r="BH426" s="90"/>
      <c r="BI426" s="90"/>
      <c r="BJ426" s="90"/>
    </row>
    <row r="427" spans="1:62" ht="15.75" customHeight="1">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c r="BB427" s="90"/>
      <c r="BC427" s="90"/>
      <c r="BD427" s="90"/>
      <c r="BE427" s="90"/>
      <c r="BF427" s="90"/>
      <c r="BG427" s="90"/>
      <c r="BH427" s="90"/>
      <c r="BI427" s="90"/>
      <c r="BJ427" s="90"/>
    </row>
    <row r="428" spans="1:62" ht="15.75" customHeight="1">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c r="BB428" s="90"/>
      <c r="BC428" s="90"/>
      <c r="BD428" s="90"/>
      <c r="BE428" s="90"/>
      <c r="BF428" s="90"/>
      <c r="BG428" s="90"/>
      <c r="BH428" s="90"/>
      <c r="BI428" s="90"/>
      <c r="BJ428" s="90"/>
    </row>
    <row r="429" spans="1:62" ht="15.75" customHeight="1">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c r="BB429" s="90"/>
      <c r="BC429" s="90"/>
      <c r="BD429" s="90"/>
      <c r="BE429" s="90"/>
      <c r="BF429" s="90"/>
      <c r="BG429" s="90"/>
      <c r="BH429" s="90"/>
      <c r="BI429" s="90"/>
      <c r="BJ429" s="90"/>
    </row>
    <row r="430" spans="1:62" ht="15.75" customHeight="1">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c r="BB430" s="90"/>
      <c r="BC430" s="90"/>
      <c r="BD430" s="90"/>
      <c r="BE430" s="90"/>
      <c r="BF430" s="90"/>
      <c r="BG430" s="90"/>
      <c r="BH430" s="90"/>
      <c r="BI430" s="90"/>
      <c r="BJ430" s="90"/>
    </row>
    <row r="431" spans="1:62" ht="15.75" customHeight="1">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c r="BB431" s="90"/>
      <c r="BC431" s="90"/>
      <c r="BD431" s="90"/>
      <c r="BE431" s="90"/>
      <c r="BF431" s="90"/>
      <c r="BG431" s="90"/>
      <c r="BH431" s="90"/>
      <c r="BI431" s="90"/>
      <c r="BJ431" s="90"/>
    </row>
    <row r="432" spans="1:62" ht="15.75" customHeight="1">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c r="BB432" s="90"/>
      <c r="BC432" s="90"/>
      <c r="BD432" s="90"/>
      <c r="BE432" s="90"/>
      <c r="BF432" s="90"/>
      <c r="BG432" s="90"/>
      <c r="BH432" s="90"/>
      <c r="BI432" s="90"/>
      <c r="BJ432" s="90"/>
    </row>
    <row r="433" spans="1:62" ht="15.75" customHeight="1">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c r="BB433" s="90"/>
      <c r="BC433" s="90"/>
      <c r="BD433" s="90"/>
      <c r="BE433" s="90"/>
      <c r="BF433" s="90"/>
      <c r="BG433" s="90"/>
      <c r="BH433" s="90"/>
      <c r="BI433" s="90"/>
      <c r="BJ433" s="90"/>
    </row>
    <row r="434" spans="1:62" ht="15.75" customHeight="1">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row>
    <row r="435" spans="1:62" ht="15.75" customHeight="1">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c r="BB435" s="90"/>
      <c r="BC435" s="90"/>
      <c r="BD435" s="90"/>
      <c r="BE435" s="90"/>
      <c r="BF435" s="90"/>
      <c r="BG435" s="90"/>
      <c r="BH435" s="90"/>
      <c r="BI435" s="90"/>
      <c r="BJ435" s="90"/>
    </row>
    <row r="436" spans="1:62" ht="15.75" customHeight="1">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c r="BB436" s="90"/>
      <c r="BC436" s="90"/>
      <c r="BD436" s="90"/>
      <c r="BE436" s="90"/>
      <c r="BF436" s="90"/>
      <c r="BG436" s="90"/>
      <c r="BH436" s="90"/>
      <c r="BI436" s="90"/>
      <c r="BJ436" s="90"/>
    </row>
    <row r="437" spans="1:62" ht="15.75" customHeight="1">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c r="BB437" s="90"/>
      <c r="BC437" s="90"/>
      <c r="BD437" s="90"/>
      <c r="BE437" s="90"/>
      <c r="BF437" s="90"/>
      <c r="BG437" s="90"/>
      <c r="BH437" s="90"/>
      <c r="BI437" s="90"/>
      <c r="BJ437" s="90"/>
    </row>
    <row r="438" spans="1:62" ht="15.75" customHeight="1">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c r="BB438" s="90"/>
      <c r="BC438" s="90"/>
      <c r="BD438" s="90"/>
      <c r="BE438" s="90"/>
      <c r="BF438" s="90"/>
      <c r="BG438" s="90"/>
      <c r="BH438" s="90"/>
      <c r="BI438" s="90"/>
      <c r="BJ438" s="90"/>
    </row>
    <row r="439" spans="1:62" ht="15.75" customHeight="1">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c r="BB439" s="90"/>
      <c r="BC439" s="90"/>
      <c r="BD439" s="90"/>
      <c r="BE439" s="90"/>
      <c r="BF439" s="90"/>
      <c r="BG439" s="90"/>
      <c r="BH439" s="90"/>
      <c r="BI439" s="90"/>
      <c r="BJ439" s="90"/>
    </row>
    <row r="440" spans="1:62" ht="15.75" customHeight="1">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c r="BB440" s="90"/>
      <c r="BC440" s="90"/>
      <c r="BD440" s="90"/>
      <c r="BE440" s="90"/>
      <c r="BF440" s="90"/>
      <c r="BG440" s="90"/>
      <c r="BH440" s="90"/>
      <c r="BI440" s="90"/>
      <c r="BJ440" s="90"/>
    </row>
    <row r="441" spans="1:62" ht="15.75" customHeight="1">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c r="BB441" s="90"/>
      <c r="BC441" s="90"/>
      <c r="BD441" s="90"/>
      <c r="BE441" s="90"/>
      <c r="BF441" s="90"/>
      <c r="BG441" s="90"/>
      <c r="BH441" s="90"/>
      <c r="BI441" s="90"/>
      <c r="BJ441" s="90"/>
    </row>
    <row r="442" spans="1:62" ht="15.75" customHeight="1">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c r="BB442" s="90"/>
      <c r="BC442" s="90"/>
      <c r="BD442" s="90"/>
      <c r="BE442" s="90"/>
      <c r="BF442" s="90"/>
      <c r="BG442" s="90"/>
      <c r="BH442" s="90"/>
      <c r="BI442" s="90"/>
      <c r="BJ442" s="90"/>
    </row>
    <row r="443" spans="1:62" ht="15.75" customHeight="1">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c r="BB443" s="90"/>
      <c r="BC443" s="90"/>
      <c r="BD443" s="90"/>
      <c r="BE443" s="90"/>
      <c r="BF443" s="90"/>
      <c r="BG443" s="90"/>
      <c r="BH443" s="90"/>
      <c r="BI443" s="90"/>
      <c r="BJ443" s="90"/>
    </row>
    <row r="444" spans="1:62" ht="15.75" customHeight="1">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c r="BB444" s="90"/>
      <c r="BC444" s="90"/>
      <c r="BD444" s="90"/>
      <c r="BE444" s="90"/>
      <c r="BF444" s="90"/>
      <c r="BG444" s="90"/>
      <c r="BH444" s="90"/>
      <c r="BI444" s="90"/>
      <c r="BJ444" s="90"/>
    </row>
    <row r="445" spans="1:62" ht="15.75" customHeight="1">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c r="BB445" s="90"/>
      <c r="BC445" s="90"/>
      <c r="BD445" s="90"/>
      <c r="BE445" s="90"/>
      <c r="BF445" s="90"/>
      <c r="BG445" s="90"/>
      <c r="BH445" s="90"/>
      <c r="BI445" s="90"/>
      <c r="BJ445" s="90"/>
    </row>
    <row r="446" spans="1:62" ht="15.75" customHeight="1">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c r="BB446" s="90"/>
      <c r="BC446" s="90"/>
      <c r="BD446" s="90"/>
      <c r="BE446" s="90"/>
      <c r="BF446" s="90"/>
      <c r="BG446" s="90"/>
      <c r="BH446" s="90"/>
      <c r="BI446" s="90"/>
      <c r="BJ446" s="90"/>
    </row>
    <row r="447" spans="1:62" ht="15.75" customHeight="1">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c r="BB447" s="90"/>
      <c r="BC447" s="90"/>
      <c r="BD447" s="90"/>
      <c r="BE447" s="90"/>
      <c r="BF447" s="90"/>
      <c r="BG447" s="90"/>
      <c r="BH447" s="90"/>
      <c r="BI447" s="90"/>
      <c r="BJ447" s="90"/>
    </row>
    <row r="448" spans="1:62" ht="15.75" customHeight="1">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90"/>
      <c r="BJ448" s="90"/>
    </row>
    <row r="449" spans="1:62" ht="15.75" customHeight="1">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c r="BB449" s="90"/>
      <c r="BC449" s="90"/>
      <c r="BD449" s="90"/>
      <c r="BE449" s="90"/>
      <c r="BF449" s="90"/>
      <c r="BG449" s="90"/>
      <c r="BH449" s="90"/>
      <c r="BI449" s="90"/>
      <c r="BJ449" s="90"/>
    </row>
    <row r="450" spans="1:62" ht="15.75" customHeight="1">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c r="BF450" s="90"/>
      <c r="BG450" s="90"/>
      <c r="BH450" s="90"/>
      <c r="BI450" s="90"/>
      <c r="BJ450" s="90"/>
    </row>
    <row r="451" spans="1:62" ht="15.75" customHeight="1">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c r="BB451" s="90"/>
      <c r="BC451" s="90"/>
      <c r="BD451" s="90"/>
      <c r="BE451" s="90"/>
      <c r="BF451" s="90"/>
      <c r="BG451" s="90"/>
      <c r="BH451" s="90"/>
      <c r="BI451" s="90"/>
      <c r="BJ451" s="90"/>
    </row>
    <row r="452" spans="1:62" ht="15.75" customHeight="1">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c r="BB452" s="90"/>
      <c r="BC452" s="90"/>
      <c r="BD452" s="90"/>
      <c r="BE452" s="90"/>
      <c r="BF452" s="90"/>
      <c r="BG452" s="90"/>
      <c r="BH452" s="90"/>
      <c r="BI452" s="90"/>
      <c r="BJ452" s="90"/>
    </row>
    <row r="453" spans="1:62" ht="15.75" customHeight="1">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c r="BB453" s="90"/>
      <c r="BC453" s="90"/>
      <c r="BD453" s="90"/>
      <c r="BE453" s="90"/>
      <c r="BF453" s="90"/>
      <c r="BG453" s="90"/>
      <c r="BH453" s="90"/>
      <c r="BI453" s="90"/>
      <c r="BJ453" s="90"/>
    </row>
    <row r="454" spans="1:62" ht="15.75" customHeight="1">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row>
    <row r="455" spans="1:62" ht="15.75" customHeight="1">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row>
    <row r="456" spans="1:62" ht="15.75" customHeight="1">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c r="BB456" s="90"/>
      <c r="BC456" s="90"/>
      <c r="BD456" s="90"/>
      <c r="BE456" s="90"/>
      <c r="BF456" s="90"/>
      <c r="BG456" s="90"/>
      <c r="BH456" s="90"/>
      <c r="BI456" s="90"/>
      <c r="BJ456" s="90"/>
    </row>
    <row r="457" spans="1:62" ht="15.75" customHeight="1">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c r="BB457" s="90"/>
      <c r="BC457" s="90"/>
      <c r="BD457" s="90"/>
      <c r="BE457" s="90"/>
      <c r="BF457" s="90"/>
      <c r="BG457" s="90"/>
      <c r="BH457" s="90"/>
      <c r="BI457" s="90"/>
      <c r="BJ457" s="90"/>
    </row>
    <row r="458" spans="1:62" ht="15.75" customHeight="1">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c r="BB458" s="90"/>
      <c r="BC458" s="90"/>
      <c r="BD458" s="90"/>
      <c r="BE458" s="90"/>
      <c r="BF458" s="90"/>
      <c r="BG458" s="90"/>
      <c r="BH458" s="90"/>
      <c r="BI458" s="90"/>
      <c r="BJ458" s="90"/>
    </row>
    <row r="459" spans="1:62" ht="15.75" customHeight="1">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c r="BB459" s="90"/>
      <c r="BC459" s="90"/>
      <c r="BD459" s="90"/>
      <c r="BE459" s="90"/>
      <c r="BF459" s="90"/>
      <c r="BG459" s="90"/>
      <c r="BH459" s="90"/>
      <c r="BI459" s="90"/>
      <c r="BJ459" s="90"/>
    </row>
    <row r="460" spans="1:62" ht="15.75" customHeight="1">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c r="BB460" s="90"/>
      <c r="BC460" s="90"/>
      <c r="BD460" s="90"/>
      <c r="BE460" s="90"/>
      <c r="BF460" s="90"/>
      <c r="BG460" s="90"/>
      <c r="BH460" s="90"/>
      <c r="BI460" s="90"/>
      <c r="BJ460" s="90"/>
    </row>
    <row r="461" spans="1:62" ht="15.75" customHeight="1">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c r="BB461" s="90"/>
      <c r="BC461" s="90"/>
      <c r="BD461" s="90"/>
      <c r="BE461" s="90"/>
      <c r="BF461" s="90"/>
      <c r="BG461" s="90"/>
      <c r="BH461" s="90"/>
      <c r="BI461" s="90"/>
      <c r="BJ461" s="90"/>
    </row>
    <row r="462" spans="1:62" ht="15.75" customHeight="1">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c r="BB462" s="90"/>
      <c r="BC462" s="90"/>
      <c r="BD462" s="90"/>
      <c r="BE462" s="90"/>
      <c r="BF462" s="90"/>
      <c r="BG462" s="90"/>
      <c r="BH462" s="90"/>
      <c r="BI462" s="90"/>
      <c r="BJ462" s="90"/>
    </row>
    <row r="463" spans="1:62" ht="15.75" customHeight="1">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c r="BD463" s="90"/>
      <c r="BE463" s="90"/>
      <c r="BF463" s="90"/>
      <c r="BG463" s="90"/>
      <c r="BH463" s="90"/>
      <c r="BI463" s="90"/>
      <c r="BJ463" s="90"/>
    </row>
    <row r="464" spans="1:62" ht="15.75" customHeight="1">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c r="BB464" s="90"/>
      <c r="BC464" s="90"/>
      <c r="BD464" s="90"/>
      <c r="BE464" s="90"/>
      <c r="BF464" s="90"/>
      <c r="BG464" s="90"/>
      <c r="BH464" s="90"/>
      <c r="BI464" s="90"/>
      <c r="BJ464" s="90"/>
    </row>
    <row r="465" spans="1:62" ht="15.75" customHeight="1">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c r="BB465" s="90"/>
      <c r="BC465" s="90"/>
      <c r="BD465" s="90"/>
      <c r="BE465" s="90"/>
      <c r="BF465" s="90"/>
      <c r="BG465" s="90"/>
      <c r="BH465" s="90"/>
      <c r="BI465" s="90"/>
      <c r="BJ465" s="90"/>
    </row>
    <row r="466" spans="1:62" ht="15.75" customHeight="1">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c r="BB466" s="90"/>
      <c r="BC466" s="90"/>
      <c r="BD466" s="90"/>
      <c r="BE466" s="90"/>
      <c r="BF466" s="90"/>
      <c r="BG466" s="90"/>
      <c r="BH466" s="90"/>
      <c r="BI466" s="90"/>
      <c r="BJ466" s="90"/>
    </row>
    <row r="467" spans="1:62" ht="15.75" customHeight="1">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c r="BB467" s="90"/>
      <c r="BC467" s="90"/>
      <c r="BD467" s="90"/>
      <c r="BE467" s="90"/>
      <c r="BF467" s="90"/>
      <c r="BG467" s="90"/>
      <c r="BH467" s="90"/>
      <c r="BI467" s="90"/>
      <c r="BJ467" s="90"/>
    </row>
    <row r="468" spans="1:62" ht="15.75" customHeight="1">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c r="BB468" s="90"/>
      <c r="BC468" s="90"/>
      <c r="BD468" s="90"/>
      <c r="BE468" s="90"/>
      <c r="BF468" s="90"/>
      <c r="BG468" s="90"/>
      <c r="BH468" s="90"/>
      <c r="BI468" s="90"/>
      <c r="BJ468" s="90"/>
    </row>
    <row r="469" spans="1:62" ht="15.75" customHeight="1">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c r="BB469" s="90"/>
      <c r="BC469" s="90"/>
      <c r="BD469" s="90"/>
      <c r="BE469" s="90"/>
      <c r="BF469" s="90"/>
      <c r="BG469" s="90"/>
      <c r="BH469" s="90"/>
      <c r="BI469" s="90"/>
      <c r="BJ469" s="90"/>
    </row>
    <row r="470" spans="1:62" ht="15.75" customHeight="1">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c r="BB470" s="90"/>
      <c r="BC470" s="90"/>
      <c r="BD470" s="90"/>
      <c r="BE470" s="90"/>
      <c r="BF470" s="90"/>
      <c r="BG470" s="90"/>
      <c r="BH470" s="90"/>
      <c r="BI470" s="90"/>
      <c r="BJ470" s="90"/>
    </row>
    <row r="471" spans="1:62" ht="15.75" customHeight="1">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c r="BB471" s="90"/>
      <c r="BC471" s="90"/>
      <c r="BD471" s="90"/>
      <c r="BE471" s="90"/>
      <c r="BF471" s="90"/>
      <c r="BG471" s="90"/>
      <c r="BH471" s="90"/>
      <c r="BI471" s="90"/>
      <c r="BJ471" s="90"/>
    </row>
    <row r="472" spans="1:62" ht="15.75" customHeight="1">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c r="BB472" s="90"/>
      <c r="BC472" s="90"/>
      <c r="BD472" s="90"/>
      <c r="BE472" s="90"/>
      <c r="BF472" s="90"/>
      <c r="BG472" s="90"/>
      <c r="BH472" s="90"/>
      <c r="BI472" s="90"/>
      <c r="BJ472" s="90"/>
    </row>
    <row r="473" spans="1:62" ht="15.75" customHeight="1">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c r="BB473" s="90"/>
      <c r="BC473" s="90"/>
      <c r="BD473" s="90"/>
      <c r="BE473" s="90"/>
      <c r="BF473" s="90"/>
      <c r="BG473" s="90"/>
      <c r="BH473" s="90"/>
      <c r="BI473" s="90"/>
      <c r="BJ473" s="90"/>
    </row>
    <row r="474" spans="1:62" ht="15.75" customHeight="1">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c r="BB474" s="90"/>
      <c r="BC474" s="90"/>
      <c r="BD474" s="90"/>
      <c r="BE474" s="90"/>
      <c r="BF474" s="90"/>
      <c r="BG474" s="90"/>
      <c r="BH474" s="90"/>
      <c r="BI474" s="90"/>
      <c r="BJ474" s="90"/>
    </row>
    <row r="475" spans="1:62" ht="15.75" customHeight="1">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c r="BB475" s="90"/>
      <c r="BC475" s="90"/>
      <c r="BD475" s="90"/>
      <c r="BE475" s="90"/>
      <c r="BF475" s="90"/>
      <c r="BG475" s="90"/>
      <c r="BH475" s="90"/>
      <c r="BI475" s="90"/>
      <c r="BJ475" s="90"/>
    </row>
    <row r="476" spans="1:62" ht="15.75" customHeight="1">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c r="BB476" s="90"/>
      <c r="BC476" s="90"/>
      <c r="BD476" s="90"/>
      <c r="BE476" s="90"/>
      <c r="BF476" s="90"/>
      <c r="BG476" s="90"/>
      <c r="BH476" s="90"/>
      <c r="BI476" s="90"/>
      <c r="BJ476" s="90"/>
    </row>
    <row r="477" spans="1:62" ht="15.75" customHeight="1">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c r="BB477" s="90"/>
      <c r="BC477" s="90"/>
      <c r="BD477" s="90"/>
      <c r="BE477" s="90"/>
      <c r="BF477" s="90"/>
      <c r="BG477" s="90"/>
      <c r="BH477" s="90"/>
      <c r="BI477" s="90"/>
      <c r="BJ477" s="90"/>
    </row>
    <row r="478" spans="1:62" ht="15.75" customHeight="1">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c r="BB478" s="90"/>
      <c r="BC478" s="90"/>
      <c r="BD478" s="90"/>
      <c r="BE478" s="90"/>
      <c r="BF478" s="90"/>
      <c r="BG478" s="90"/>
      <c r="BH478" s="90"/>
      <c r="BI478" s="90"/>
      <c r="BJ478" s="90"/>
    </row>
    <row r="479" spans="1:62" ht="15.75" customHeight="1">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c r="BB479" s="90"/>
      <c r="BC479" s="90"/>
      <c r="BD479" s="90"/>
      <c r="BE479" s="90"/>
      <c r="BF479" s="90"/>
      <c r="BG479" s="90"/>
      <c r="BH479" s="90"/>
      <c r="BI479" s="90"/>
      <c r="BJ479" s="90"/>
    </row>
    <row r="480" spans="1:62" ht="15.75" customHeight="1">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c r="BB480" s="90"/>
      <c r="BC480" s="90"/>
      <c r="BD480" s="90"/>
      <c r="BE480" s="90"/>
      <c r="BF480" s="90"/>
      <c r="BG480" s="90"/>
      <c r="BH480" s="90"/>
      <c r="BI480" s="90"/>
      <c r="BJ480" s="90"/>
    </row>
    <row r="481" spans="1:62" ht="15.75" customHeight="1">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c r="BF481" s="90"/>
      <c r="BG481" s="90"/>
      <c r="BH481" s="90"/>
      <c r="BI481" s="90"/>
      <c r="BJ481" s="90"/>
    </row>
    <row r="482" spans="1:62" ht="15.75" customHeight="1">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c r="BB482" s="90"/>
      <c r="BC482" s="90"/>
      <c r="BD482" s="90"/>
      <c r="BE482" s="90"/>
      <c r="BF482" s="90"/>
      <c r="BG482" s="90"/>
      <c r="BH482" s="90"/>
      <c r="BI482" s="90"/>
      <c r="BJ482" s="90"/>
    </row>
    <row r="483" spans="1:62" ht="15.75" customHeight="1">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c r="BB483" s="90"/>
      <c r="BC483" s="90"/>
      <c r="BD483" s="90"/>
      <c r="BE483" s="90"/>
      <c r="BF483" s="90"/>
      <c r="BG483" s="90"/>
      <c r="BH483" s="90"/>
      <c r="BI483" s="90"/>
      <c r="BJ483" s="90"/>
    </row>
    <row r="484" spans="1:62" ht="15.75" customHeight="1">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c r="BB484" s="90"/>
      <c r="BC484" s="90"/>
      <c r="BD484" s="90"/>
      <c r="BE484" s="90"/>
      <c r="BF484" s="90"/>
      <c r="BG484" s="90"/>
      <c r="BH484" s="90"/>
      <c r="BI484" s="90"/>
      <c r="BJ484" s="90"/>
    </row>
    <row r="485" spans="1:62" ht="15.75" customHeight="1">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c r="BB485" s="90"/>
      <c r="BC485" s="90"/>
      <c r="BD485" s="90"/>
      <c r="BE485" s="90"/>
      <c r="BF485" s="90"/>
      <c r="BG485" s="90"/>
      <c r="BH485" s="90"/>
      <c r="BI485" s="90"/>
      <c r="BJ485" s="90"/>
    </row>
    <row r="486" spans="1:62" ht="15.75" customHeight="1">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row>
    <row r="487" spans="1:62" ht="15.75" customHeight="1">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c r="BB487" s="90"/>
      <c r="BC487" s="90"/>
      <c r="BD487" s="90"/>
      <c r="BE487" s="90"/>
      <c r="BF487" s="90"/>
      <c r="BG487" s="90"/>
      <c r="BH487" s="90"/>
      <c r="BI487" s="90"/>
      <c r="BJ487" s="90"/>
    </row>
    <row r="488" spans="1:62" ht="15.75" customHeight="1">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c r="BB488" s="90"/>
      <c r="BC488" s="90"/>
      <c r="BD488" s="90"/>
      <c r="BE488" s="90"/>
      <c r="BF488" s="90"/>
      <c r="BG488" s="90"/>
      <c r="BH488" s="90"/>
      <c r="BI488" s="90"/>
      <c r="BJ488" s="90"/>
    </row>
    <row r="489" spans="1:62" ht="15.75" customHeight="1">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c r="BB489" s="90"/>
      <c r="BC489" s="90"/>
      <c r="BD489" s="90"/>
      <c r="BE489" s="90"/>
      <c r="BF489" s="90"/>
      <c r="BG489" s="90"/>
      <c r="BH489" s="90"/>
      <c r="BI489" s="90"/>
      <c r="BJ489" s="90"/>
    </row>
    <row r="490" spans="1:62" ht="15.75" customHeight="1">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c r="BB490" s="90"/>
      <c r="BC490" s="90"/>
      <c r="BD490" s="90"/>
      <c r="BE490" s="90"/>
      <c r="BF490" s="90"/>
      <c r="BG490" s="90"/>
      <c r="BH490" s="90"/>
      <c r="BI490" s="90"/>
      <c r="BJ490" s="90"/>
    </row>
    <row r="491" spans="1:62" ht="15.75" customHeight="1">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c r="BB491" s="90"/>
      <c r="BC491" s="90"/>
      <c r="BD491" s="90"/>
      <c r="BE491" s="90"/>
      <c r="BF491" s="90"/>
      <c r="BG491" s="90"/>
      <c r="BH491" s="90"/>
      <c r="BI491" s="90"/>
      <c r="BJ491" s="90"/>
    </row>
    <row r="492" spans="1:62" ht="15.75" customHeight="1">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c r="BB492" s="90"/>
      <c r="BC492" s="90"/>
      <c r="BD492" s="90"/>
      <c r="BE492" s="90"/>
      <c r="BF492" s="90"/>
      <c r="BG492" s="90"/>
      <c r="BH492" s="90"/>
      <c r="BI492" s="90"/>
      <c r="BJ492" s="90"/>
    </row>
    <row r="493" spans="1:62" ht="15.75" customHeight="1">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c r="BB493" s="90"/>
      <c r="BC493" s="90"/>
      <c r="BD493" s="90"/>
      <c r="BE493" s="90"/>
      <c r="BF493" s="90"/>
      <c r="BG493" s="90"/>
      <c r="BH493" s="90"/>
      <c r="BI493" s="90"/>
      <c r="BJ493" s="90"/>
    </row>
    <row r="494" spans="1:62" ht="15.75" customHeight="1">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c r="BB494" s="90"/>
      <c r="BC494" s="90"/>
      <c r="BD494" s="90"/>
      <c r="BE494" s="90"/>
      <c r="BF494" s="90"/>
      <c r="BG494" s="90"/>
      <c r="BH494" s="90"/>
      <c r="BI494" s="90"/>
      <c r="BJ494" s="90"/>
    </row>
    <row r="495" spans="1:62" ht="15.75" customHeight="1">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c r="BB495" s="90"/>
      <c r="BC495" s="90"/>
      <c r="BD495" s="90"/>
      <c r="BE495" s="90"/>
      <c r="BF495" s="90"/>
      <c r="BG495" s="90"/>
      <c r="BH495" s="90"/>
      <c r="BI495" s="90"/>
      <c r="BJ495" s="90"/>
    </row>
    <row r="496" spans="1:62" ht="15.75" customHeight="1">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c r="BB496" s="90"/>
      <c r="BC496" s="90"/>
      <c r="BD496" s="90"/>
      <c r="BE496" s="90"/>
      <c r="BF496" s="90"/>
      <c r="BG496" s="90"/>
      <c r="BH496" s="90"/>
      <c r="BI496" s="90"/>
      <c r="BJ496" s="90"/>
    </row>
    <row r="497" spans="1:62" ht="15.75" customHeight="1">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c r="BB497" s="90"/>
      <c r="BC497" s="90"/>
      <c r="BD497" s="90"/>
      <c r="BE497" s="90"/>
      <c r="BF497" s="90"/>
      <c r="BG497" s="90"/>
      <c r="BH497" s="90"/>
      <c r="BI497" s="90"/>
      <c r="BJ497" s="90"/>
    </row>
    <row r="498" spans="1:62" ht="15.75" customHeight="1">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c r="BB498" s="90"/>
      <c r="BC498" s="90"/>
      <c r="BD498" s="90"/>
      <c r="BE498" s="90"/>
      <c r="BF498" s="90"/>
      <c r="BG498" s="90"/>
      <c r="BH498" s="90"/>
      <c r="BI498" s="90"/>
      <c r="BJ498" s="90"/>
    </row>
    <row r="499" spans="1:62" ht="15.75" customHeight="1">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c r="BB499" s="90"/>
      <c r="BC499" s="90"/>
      <c r="BD499" s="90"/>
      <c r="BE499" s="90"/>
      <c r="BF499" s="90"/>
      <c r="BG499" s="90"/>
      <c r="BH499" s="90"/>
      <c r="BI499" s="90"/>
      <c r="BJ499" s="90"/>
    </row>
    <row r="500" spans="1:62" ht="15.75" customHeight="1">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0"/>
      <c r="BH500" s="90"/>
      <c r="BI500" s="90"/>
      <c r="BJ500" s="90"/>
    </row>
    <row r="501" spans="1:62" ht="15.75" customHeight="1">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c r="BB501" s="90"/>
      <c r="BC501" s="90"/>
      <c r="BD501" s="90"/>
      <c r="BE501" s="90"/>
      <c r="BF501" s="90"/>
      <c r="BG501" s="90"/>
      <c r="BH501" s="90"/>
      <c r="BI501" s="90"/>
      <c r="BJ501" s="90"/>
    </row>
    <row r="502" spans="1:62" ht="15.75" customHeight="1">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c r="BB502" s="90"/>
      <c r="BC502" s="90"/>
      <c r="BD502" s="90"/>
      <c r="BE502" s="90"/>
      <c r="BF502" s="90"/>
      <c r="BG502" s="90"/>
      <c r="BH502" s="90"/>
      <c r="BI502" s="90"/>
      <c r="BJ502" s="90"/>
    </row>
    <row r="503" spans="1:62" ht="15.75" customHeight="1">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c r="BB503" s="90"/>
      <c r="BC503" s="90"/>
      <c r="BD503" s="90"/>
      <c r="BE503" s="90"/>
      <c r="BF503" s="90"/>
      <c r="BG503" s="90"/>
      <c r="BH503" s="90"/>
      <c r="BI503" s="90"/>
      <c r="BJ503" s="90"/>
    </row>
    <row r="504" spans="1:62" ht="15.75" customHeight="1">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c r="BB504" s="90"/>
      <c r="BC504" s="90"/>
      <c r="BD504" s="90"/>
      <c r="BE504" s="90"/>
      <c r="BF504" s="90"/>
      <c r="BG504" s="90"/>
      <c r="BH504" s="90"/>
      <c r="BI504" s="90"/>
      <c r="BJ504" s="90"/>
    </row>
    <row r="505" spans="1:62" ht="15.75" customHeight="1">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c r="BB505" s="90"/>
      <c r="BC505" s="90"/>
      <c r="BD505" s="90"/>
      <c r="BE505" s="90"/>
      <c r="BF505" s="90"/>
      <c r="BG505" s="90"/>
      <c r="BH505" s="90"/>
      <c r="BI505" s="90"/>
      <c r="BJ505" s="90"/>
    </row>
    <row r="506" spans="1:62" ht="15.75" customHeight="1">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c r="BB506" s="90"/>
      <c r="BC506" s="90"/>
      <c r="BD506" s="90"/>
      <c r="BE506" s="90"/>
      <c r="BF506" s="90"/>
      <c r="BG506" s="90"/>
      <c r="BH506" s="90"/>
      <c r="BI506" s="90"/>
      <c r="BJ506" s="90"/>
    </row>
    <row r="507" spans="1:62" ht="15.75" customHeight="1">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row>
    <row r="508" spans="1:62" ht="15.75" customHeight="1">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c r="BB508" s="90"/>
      <c r="BC508" s="90"/>
      <c r="BD508" s="90"/>
      <c r="BE508" s="90"/>
      <c r="BF508" s="90"/>
      <c r="BG508" s="90"/>
      <c r="BH508" s="90"/>
      <c r="BI508" s="90"/>
      <c r="BJ508" s="90"/>
    </row>
    <row r="509" spans="1:62" ht="15.75" customHeight="1">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c r="BB509" s="90"/>
      <c r="BC509" s="90"/>
      <c r="BD509" s="90"/>
      <c r="BE509" s="90"/>
      <c r="BF509" s="90"/>
      <c r="BG509" s="90"/>
      <c r="BH509" s="90"/>
      <c r="BI509" s="90"/>
      <c r="BJ509" s="90"/>
    </row>
    <row r="510" spans="1:62" ht="15.75" customHeight="1">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c r="BB510" s="90"/>
      <c r="BC510" s="90"/>
      <c r="BD510" s="90"/>
      <c r="BE510" s="90"/>
      <c r="BF510" s="90"/>
      <c r="BG510" s="90"/>
      <c r="BH510" s="90"/>
      <c r="BI510" s="90"/>
      <c r="BJ510" s="90"/>
    </row>
    <row r="511" spans="1:62" ht="15.75" customHeight="1">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c r="BB511" s="90"/>
      <c r="BC511" s="90"/>
      <c r="BD511" s="90"/>
      <c r="BE511" s="90"/>
      <c r="BF511" s="90"/>
      <c r="BG511" s="90"/>
      <c r="BH511" s="90"/>
      <c r="BI511" s="90"/>
      <c r="BJ511" s="90"/>
    </row>
    <row r="512" spans="1:62" ht="15.75" customHeight="1">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90"/>
      <c r="BD512" s="90"/>
      <c r="BE512" s="90"/>
      <c r="BF512" s="90"/>
      <c r="BG512" s="90"/>
      <c r="BH512" s="90"/>
      <c r="BI512" s="90"/>
      <c r="BJ512" s="90"/>
    </row>
    <row r="513" spans="1:62" ht="15.75" customHeight="1">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c r="BB513" s="90"/>
      <c r="BC513" s="90"/>
      <c r="BD513" s="90"/>
      <c r="BE513" s="90"/>
      <c r="BF513" s="90"/>
      <c r="BG513" s="90"/>
      <c r="BH513" s="90"/>
      <c r="BI513" s="90"/>
      <c r="BJ513" s="90"/>
    </row>
    <row r="514" spans="1:62" ht="15.75" customHeight="1">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c r="BB514" s="90"/>
      <c r="BC514" s="90"/>
      <c r="BD514" s="90"/>
      <c r="BE514" s="90"/>
      <c r="BF514" s="90"/>
      <c r="BG514" s="90"/>
      <c r="BH514" s="90"/>
      <c r="BI514" s="90"/>
      <c r="BJ514" s="90"/>
    </row>
    <row r="515" spans="1:62" ht="15.75" customHeight="1">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c r="BB515" s="90"/>
      <c r="BC515" s="90"/>
      <c r="BD515" s="90"/>
      <c r="BE515" s="90"/>
      <c r="BF515" s="90"/>
      <c r="BG515" s="90"/>
      <c r="BH515" s="90"/>
      <c r="BI515" s="90"/>
      <c r="BJ515" s="90"/>
    </row>
    <row r="516" spans="1:62" ht="15.75" customHeight="1">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c r="BB516" s="90"/>
      <c r="BC516" s="90"/>
      <c r="BD516" s="90"/>
      <c r="BE516" s="90"/>
      <c r="BF516" s="90"/>
      <c r="BG516" s="90"/>
      <c r="BH516" s="90"/>
      <c r="BI516" s="90"/>
      <c r="BJ516" s="90"/>
    </row>
    <row r="517" spans="1:62" ht="15.75" customHeight="1">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c r="BB517" s="90"/>
      <c r="BC517" s="90"/>
      <c r="BD517" s="90"/>
      <c r="BE517" s="90"/>
      <c r="BF517" s="90"/>
      <c r="BG517" s="90"/>
      <c r="BH517" s="90"/>
      <c r="BI517" s="90"/>
      <c r="BJ517" s="90"/>
    </row>
    <row r="518" spans="1:62" ht="15.75" customHeight="1">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c r="BB518" s="90"/>
      <c r="BC518" s="90"/>
      <c r="BD518" s="90"/>
      <c r="BE518" s="90"/>
      <c r="BF518" s="90"/>
      <c r="BG518" s="90"/>
      <c r="BH518" s="90"/>
      <c r="BI518" s="90"/>
      <c r="BJ518" s="90"/>
    </row>
    <row r="519" spans="1:62" ht="15.75" customHeight="1">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c r="BB519" s="90"/>
      <c r="BC519" s="90"/>
      <c r="BD519" s="90"/>
      <c r="BE519" s="90"/>
      <c r="BF519" s="90"/>
      <c r="BG519" s="90"/>
      <c r="BH519" s="90"/>
      <c r="BI519" s="90"/>
      <c r="BJ519" s="90"/>
    </row>
    <row r="520" spans="1:62" ht="15.75" customHeight="1">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c r="BB520" s="90"/>
      <c r="BC520" s="90"/>
      <c r="BD520" s="90"/>
      <c r="BE520" s="90"/>
      <c r="BF520" s="90"/>
      <c r="BG520" s="90"/>
      <c r="BH520" s="90"/>
      <c r="BI520" s="90"/>
      <c r="BJ520" s="90"/>
    </row>
    <row r="521" spans="1:62" ht="15.75" customHeight="1">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c r="BB521" s="90"/>
      <c r="BC521" s="90"/>
      <c r="BD521" s="90"/>
      <c r="BE521" s="90"/>
      <c r="BF521" s="90"/>
      <c r="BG521" s="90"/>
      <c r="BH521" s="90"/>
      <c r="BI521" s="90"/>
      <c r="BJ521" s="90"/>
    </row>
    <row r="522" spans="1:62" ht="15.75" customHeight="1">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c r="BB522" s="90"/>
      <c r="BC522" s="90"/>
      <c r="BD522" s="90"/>
      <c r="BE522" s="90"/>
      <c r="BF522" s="90"/>
      <c r="BG522" s="90"/>
      <c r="BH522" s="90"/>
      <c r="BI522" s="90"/>
      <c r="BJ522" s="90"/>
    </row>
    <row r="523" spans="1:62" ht="15.75" customHeight="1">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c r="BB523" s="90"/>
      <c r="BC523" s="90"/>
      <c r="BD523" s="90"/>
      <c r="BE523" s="90"/>
      <c r="BF523" s="90"/>
      <c r="BG523" s="90"/>
      <c r="BH523" s="90"/>
      <c r="BI523" s="90"/>
      <c r="BJ523" s="90"/>
    </row>
    <row r="524" spans="1:62" ht="15.75" customHeight="1">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c r="BB524" s="90"/>
      <c r="BC524" s="90"/>
      <c r="BD524" s="90"/>
      <c r="BE524" s="90"/>
      <c r="BF524" s="90"/>
      <c r="BG524" s="90"/>
      <c r="BH524" s="90"/>
      <c r="BI524" s="90"/>
      <c r="BJ524" s="90"/>
    </row>
    <row r="525" spans="1:62" ht="15.75" customHeight="1">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c r="BB525" s="90"/>
      <c r="BC525" s="90"/>
      <c r="BD525" s="90"/>
      <c r="BE525" s="90"/>
      <c r="BF525" s="90"/>
      <c r="BG525" s="90"/>
      <c r="BH525" s="90"/>
      <c r="BI525" s="90"/>
      <c r="BJ525" s="90"/>
    </row>
    <row r="526" spans="1:62" ht="15.75" customHeight="1">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c r="BB526" s="90"/>
      <c r="BC526" s="90"/>
      <c r="BD526" s="90"/>
      <c r="BE526" s="90"/>
      <c r="BF526" s="90"/>
      <c r="BG526" s="90"/>
      <c r="BH526" s="90"/>
      <c r="BI526" s="90"/>
      <c r="BJ526" s="90"/>
    </row>
    <row r="527" spans="1:62" ht="15.75" customHeight="1">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c r="BB527" s="90"/>
      <c r="BC527" s="90"/>
      <c r="BD527" s="90"/>
      <c r="BE527" s="90"/>
      <c r="BF527" s="90"/>
      <c r="BG527" s="90"/>
      <c r="BH527" s="90"/>
      <c r="BI527" s="90"/>
      <c r="BJ527" s="90"/>
    </row>
    <row r="528" spans="1:62" ht="15.75" customHeight="1">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c r="BB528" s="90"/>
      <c r="BC528" s="90"/>
      <c r="BD528" s="90"/>
      <c r="BE528" s="90"/>
      <c r="BF528" s="90"/>
      <c r="BG528" s="90"/>
      <c r="BH528" s="90"/>
      <c r="BI528" s="90"/>
      <c r="BJ528" s="90"/>
    </row>
    <row r="529" spans="1:62" ht="15.75" customHeight="1">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row>
    <row r="530" spans="1:62" ht="15.75" customHeight="1">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c r="BB530" s="90"/>
      <c r="BC530" s="90"/>
      <c r="BD530" s="90"/>
      <c r="BE530" s="90"/>
      <c r="BF530" s="90"/>
      <c r="BG530" s="90"/>
      <c r="BH530" s="90"/>
      <c r="BI530" s="90"/>
      <c r="BJ530" s="90"/>
    </row>
    <row r="531" spans="1:62" ht="15.75" customHeight="1">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c r="BB531" s="90"/>
      <c r="BC531" s="90"/>
      <c r="BD531" s="90"/>
      <c r="BE531" s="90"/>
      <c r="BF531" s="90"/>
      <c r="BG531" s="90"/>
      <c r="BH531" s="90"/>
      <c r="BI531" s="90"/>
      <c r="BJ531" s="90"/>
    </row>
    <row r="532" spans="1:62" ht="15.75" customHeight="1">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c r="BB532" s="90"/>
      <c r="BC532" s="90"/>
      <c r="BD532" s="90"/>
      <c r="BE532" s="90"/>
      <c r="BF532" s="90"/>
      <c r="BG532" s="90"/>
      <c r="BH532" s="90"/>
      <c r="BI532" s="90"/>
      <c r="BJ532" s="90"/>
    </row>
    <row r="533" spans="1:62" ht="15.75" customHeight="1">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c r="BB533" s="90"/>
      <c r="BC533" s="90"/>
      <c r="BD533" s="90"/>
      <c r="BE533" s="90"/>
      <c r="BF533" s="90"/>
      <c r="BG533" s="90"/>
      <c r="BH533" s="90"/>
      <c r="BI533" s="90"/>
      <c r="BJ533" s="90"/>
    </row>
    <row r="534" spans="1:62" ht="15.75" customHeight="1">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c r="BB534" s="90"/>
      <c r="BC534" s="90"/>
      <c r="BD534" s="90"/>
      <c r="BE534" s="90"/>
      <c r="BF534" s="90"/>
      <c r="BG534" s="90"/>
      <c r="BH534" s="90"/>
      <c r="BI534" s="90"/>
      <c r="BJ534" s="90"/>
    </row>
    <row r="535" spans="1:62" ht="15.75" customHeight="1">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c r="BB535" s="90"/>
      <c r="BC535" s="90"/>
      <c r="BD535" s="90"/>
      <c r="BE535" s="90"/>
      <c r="BF535" s="90"/>
      <c r="BG535" s="90"/>
      <c r="BH535" s="90"/>
      <c r="BI535" s="90"/>
      <c r="BJ535" s="90"/>
    </row>
    <row r="536" spans="1:62" ht="15.75" customHeight="1">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c r="BB536" s="90"/>
      <c r="BC536" s="90"/>
      <c r="BD536" s="90"/>
      <c r="BE536" s="90"/>
      <c r="BF536" s="90"/>
      <c r="BG536" s="90"/>
      <c r="BH536" s="90"/>
      <c r="BI536" s="90"/>
      <c r="BJ536" s="90"/>
    </row>
    <row r="537" spans="1:62" ht="15.75" customHeight="1">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c r="BB537" s="90"/>
      <c r="BC537" s="90"/>
      <c r="BD537" s="90"/>
      <c r="BE537" s="90"/>
      <c r="BF537" s="90"/>
      <c r="BG537" s="90"/>
      <c r="BH537" s="90"/>
      <c r="BI537" s="90"/>
      <c r="BJ537" s="90"/>
    </row>
    <row r="538" spans="1:62" ht="15.75" customHeight="1">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c r="BB538" s="90"/>
      <c r="BC538" s="90"/>
      <c r="BD538" s="90"/>
      <c r="BE538" s="90"/>
      <c r="BF538" s="90"/>
      <c r="BG538" s="90"/>
      <c r="BH538" s="90"/>
      <c r="BI538" s="90"/>
      <c r="BJ538" s="90"/>
    </row>
    <row r="539" spans="1:62" ht="15.75" customHeight="1">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c r="BB539" s="90"/>
      <c r="BC539" s="90"/>
      <c r="BD539" s="90"/>
      <c r="BE539" s="90"/>
      <c r="BF539" s="90"/>
      <c r="BG539" s="90"/>
      <c r="BH539" s="90"/>
      <c r="BI539" s="90"/>
      <c r="BJ539" s="90"/>
    </row>
    <row r="540" spans="1:62" ht="15.75" customHeight="1">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c r="BB540" s="90"/>
      <c r="BC540" s="90"/>
      <c r="BD540" s="90"/>
      <c r="BE540" s="90"/>
      <c r="BF540" s="90"/>
      <c r="BG540" s="90"/>
      <c r="BH540" s="90"/>
      <c r="BI540" s="90"/>
      <c r="BJ540" s="90"/>
    </row>
    <row r="541" spans="1:62" ht="15.75" customHeight="1">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c r="BB541" s="90"/>
      <c r="BC541" s="90"/>
      <c r="BD541" s="90"/>
      <c r="BE541" s="90"/>
      <c r="BF541" s="90"/>
      <c r="BG541" s="90"/>
      <c r="BH541" s="90"/>
      <c r="BI541" s="90"/>
      <c r="BJ541" s="90"/>
    </row>
    <row r="542" spans="1:62" ht="15.75" customHeight="1">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c r="BB542" s="90"/>
      <c r="BC542" s="90"/>
      <c r="BD542" s="90"/>
      <c r="BE542" s="90"/>
      <c r="BF542" s="90"/>
      <c r="BG542" s="90"/>
      <c r="BH542" s="90"/>
      <c r="BI542" s="90"/>
      <c r="BJ542" s="90"/>
    </row>
    <row r="543" spans="1:62" ht="15.75" customHeight="1">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c r="BB543" s="90"/>
      <c r="BC543" s="90"/>
      <c r="BD543" s="90"/>
      <c r="BE543" s="90"/>
      <c r="BF543" s="90"/>
      <c r="BG543" s="90"/>
      <c r="BH543" s="90"/>
      <c r="BI543" s="90"/>
      <c r="BJ543" s="90"/>
    </row>
    <row r="544" spans="1:62" ht="15.75" customHeight="1">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c r="BB544" s="90"/>
      <c r="BC544" s="90"/>
      <c r="BD544" s="90"/>
      <c r="BE544" s="90"/>
      <c r="BF544" s="90"/>
      <c r="BG544" s="90"/>
      <c r="BH544" s="90"/>
      <c r="BI544" s="90"/>
      <c r="BJ544" s="90"/>
    </row>
    <row r="545" spans="1:62" ht="15.75" customHeight="1">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c r="BB545" s="90"/>
      <c r="BC545" s="90"/>
      <c r="BD545" s="90"/>
      <c r="BE545" s="90"/>
      <c r="BF545" s="90"/>
      <c r="BG545" s="90"/>
      <c r="BH545" s="90"/>
      <c r="BI545" s="90"/>
      <c r="BJ545" s="90"/>
    </row>
    <row r="546" spans="1:62" ht="15.75" customHeight="1">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c r="BB546" s="90"/>
      <c r="BC546" s="90"/>
      <c r="BD546" s="90"/>
      <c r="BE546" s="90"/>
      <c r="BF546" s="90"/>
      <c r="BG546" s="90"/>
      <c r="BH546" s="90"/>
      <c r="BI546" s="90"/>
      <c r="BJ546" s="90"/>
    </row>
    <row r="547" spans="1:62" ht="15.75" customHeight="1">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c r="BB547" s="90"/>
      <c r="BC547" s="90"/>
      <c r="BD547" s="90"/>
      <c r="BE547" s="90"/>
      <c r="BF547" s="90"/>
      <c r="BG547" s="90"/>
      <c r="BH547" s="90"/>
      <c r="BI547" s="90"/>
      <c r="BJ547" s="90"/>
    </row>
    <row r="548" spans="1:62" ht="15.75" customHeight="1">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c r="BB548" s="90"/>
      <c r="BC548" s="90"/>
      <c r="BD548" s="90"/>
      <c r="BE548" s="90"/>
      <c r="BF548" s="90"/>
      <c r="BG548" s="90"/>
      <c r="BH548" s="90"/>
      <c r="BI548" s="90"/>
      <c r="BJ548" s="90"/>
    </row>
    <row r="549" spans="1:62" ht="15.75" customHeight="1">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c r="BB549" s="90"/>
      <c r="BC549" s="90"/>
      <c r="BD549" s="90"/>
      <c r="BE549" s="90"/>
      <c r="BF549" s="90"/>
      <c r="BG549" s="90"/>
      <c r="BH549" s="90"/>
      <c r="BI549" s="90"/>
      <c r="BJ549" s="90"/>
    </row>
    <row r="550" spans="1:62" ht="15.75" customHeight="1">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c r="BB550" s="90"/>
      <c r="BC550" s="90"/>
      <c r="BD550" s="90"/>
      <c r="BE550" s="90"/>
      <c r="BF550" s="90"/>
      <c r="BG550" s="90"/>
      <c r="BH550" s="90"/>
      <c r="BI550" s="90"/>
      <c r="BJ550" s="90"/>
    </row>
    <row r="551" spans="1:62" ht="15.75" customHeight="1">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row>
    <row r="552" spans="1:62" ht="15.75" customHeight="1">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c r="BB552" s="90"/>
      <c r="BC552" s="90"/>
      <c r="BD552" s="90"/>
      <c r="BE552" s="90"/>
      <c r="BF552" s="90"/>
      <c r="BG552" s="90"/>
      <c r="BH552" s="90"/>
      <c r="BI552" s="90"/>
      <c r="BJ552" s="90"/>
    </row>
    <row r="553" spans="1:62" ht="15.75" customHeight="1">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c r="BB553" s="90"/>
      <c r="BC553" s="90"/>
      <c r="BD553" s="90"/>
      <c r="BE553" s="90"/>
      <c r="BF553" s="90"/>
      <c r="BG553" s="90"/>
      <c r="BH553" s="90"/>
      <c r="BI553" s="90"/>
      <c r="BJ553" s="90"/>
    </row>
    <row r="554" spans="1:62" ht="15.75" customHeight="1">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c r="BB554" s="90"/>
      <c r="BC554" s="90"/>
      <c r="BD554" s="90"/>
      <c r="BE554" s="90"/>
      <c r="BF554" s="90"/>
      <c r="BG554" s="90"/>
      <c r="BH554" s="90"/>
      <c r="BI554" s="90"/>
      <c r="BJ554" s="90"/>
    </row>
    <row r="555" spans="1:62" ht="15.75" customHeight="1">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c r="BB555" s="90"/>
      <c r="BC555" s="90"/>
      <c r="BD555" s="90"/>
      <c r="BE555" s="90"/>
      <c r="BF555" s="90"/>
      <c r="BG555" s="90"/>
      <c r="BH555" s="90"/>
      <c r="BI555" s="90"/>
      <c r="BJ555" s="90"/>
    </row>
    <row r="556" spans="1:62" ht="15.75" customHeight="1">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c r="BB556" s="90"/>
      <c r="BC556" s="90"/>
      <c r="BD556" s="90"/>
      <c r="BE556" s="90"/>
      <c r="BF556" s="90"/>
      <c r="BG556" s="90"/>
      <c r="BH556" s="90"/>
      <c r="BI556" s="90"/>
      <c r="BJ556" s="90"/>
    </row>
    <row r="557" spans="1:62" ht="15.75" customHeight="1">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c r="BB557" s="90"/>
      <c r="BC557" s="90"/>
      <c r="BD557" s="90"/>
      <c r="BE557" s="90"/>
      <c r="BF557" s="90"/>
      <c r="BG557" s="90"/>
      <c r="BH557" s="90"/>
      <c r="BI557" s="90"/>
      <c r="BJ557" s="90"/>
    </row>
    <row r="558" spans="1:62" ht="15.75" customHeight="1">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c r="BB558" s="90"/>
      <c r="BC558" s="90"/>
      <c r="BD558" s="90"/>
      <c r="BE558" s="90"/>
      <c r="BF558" s="90"/>
      <c r="BG558" s="90"/>
      <c r="BH558" s="90"/>
      <c r="BI558" s="90"/>
      <c r="BJ558" s="90"/>
    </row>
    <row r="559" spans="1:62" ht="15.75" customHeight="1">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c r="BB559" s="90"/>
      <c r="BC559" s="90"/>
      <c r="BD559" s="90"/>
      <c r="BE559" s="90"/>
      <c r="BF559" s="90"/>
      <c r="BG559" s="90"/>
      <c r="BH559" s="90"/>
      <c r="BI559" s="90"/>
      <c r="BJ559" s="90"/>
    </row>
    <row r="560" spans="1:62" ht="15.75" customHeight="1">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c r="BB560" s="90"/>
      <c r="BC560" s="90"/>
      <c r="BD560" s="90"/>
      <c r="BE560" s="90"/>
      <c r="BF560" s="90"/>
      <c r="BG560" s="90"/>
      <c r="BH560" s="90"/>
      <c r="BI560" s="90"/>
      <c r="BJ560" s="90"/>
    </row>
    <row r="561" spans="1:62" ht="15.75" customHeight="1">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c r="BB561" s="90"/>
      <c r="BC561" s="90"/>
      <c r="BD561" s="90"/>
      <c r="BE561" s="90"/>
      <c r="BF561" s="90"/>
      <c r="BG561" s="90"/>
      <c r="BH561" s="90"/>
      <c r="BI561" s="90"/>
      <c r="BJ561" s="90"/>
    </row>
    <row r="562" spans="1:62" ht="15.75" customHeight="1">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c r="BB562" s="90"/>
      <c r="BC562" s="90"/>
      <c r="BD562" s="90"/>
      <c r="BE562" s="90"/>
      <c r="BF562" s="90"/>
      <c r="BG562" s="90"/>
      <c r="BH562" s="90"/>
      <c r="BI562" s="90"/>
      <c r="BJ562" s="90"/>
    </row>
    <row r="563" spans="1:62" ht="15.75" customHeight="1">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c r="BB563" s="90"/>
      <c r="BC563" s="90"/>
      <c r="BD563" s="90"/>
      <c r="BE563" s="90"/>
      <c r="BF563" s="90"/>
      <c r="BG563" s="90"/>
      <c r="BH563" s="90"/>
      <c r="BI563" s="90"/>
      <c r="BJ563" s="90"/>
    </row>
    <row r="564" spans="1:62" ht="15.75" customHeight="1">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c r="BB564" s="90"/>
      <c r="BC564" s="90"/>
      <c r="BD564" s="90"/>
      <c r="BE564" s="90"/>
      <c r="BF564" s="90"/>
      <c r="BG564" s="90"/>
      <c r="BH564" s="90"/>
      <c r="BI564" s="90"/>
      <c r="BJ564" s="90"/>
    </row>
    <row r="565" spans="1:62" ht="15.75" customHeight="1">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c r="BB565" s="90"/>
      <c r="BC565" s="90"/>
      <c r="BD565" s="90"/>
      <c r="BE565" s="90"/>
      <c r="BF565" s="90"/>
      <c r="BG565" s="90"/>
      <c r="BH565" s="90"/>
      <c r="BI565" s="90"/>
      <c r="BJ565" s="90"/>
    </row>
    <row r="566" spans="1:62" ht="15.75" customHeight="1">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c r="BB566" s="90"/>
      <c r="BC566" s="90"/>
      <c r="BD566" s="90"/>
      <c r="BE566" s="90"/>
      <c r="BF566" s="90"/>
      <c r="BG566" s="90"/>
      <c r="BH566" s="90"/>
      <c r="BI566" s="90"/>
      <c r="BJ566" s="90"/>
    </row>
    <row r="567" spans="1:62" ht="15.75" customHeight="1">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c r="BB567" s="90"/>
      <c r="BC567" s="90"/>
      <c r="BD567" s="90"/>
      <c r="BE567" s="90"/>
      <c r="BF567" s="90"/>
      <c r="BG567" s="90"/>
      <c r="BH567" s="90"/>
      <c r="BI567" s="90"/>
      <c r="BJ567" s="90"/>
    </row>
    <row r="568" spans="1:62" ht="15.75" customHeight="1">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c r="BB568" s="90"/>
      <c r="BC568" s="90"/>
      <c r="BD568" s="90"/>
      <c r="BE568" s="90"/>
      <c r="BF568" s="90"/>
      <c r="BG568" s="90"/>
      <c r="BH568" s="90"/>
      <c r="BI568" s="90"/>
      <c r="BJ568" s="90"/>
    </row>
    <row r="569" spans="1:62" ht="15.75" customHeight="1">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c r="BB569" s="90"/>
      <c r="BC569" s="90"/>
      <c r="BD569" s="90"/>
      <c r="BE569" s="90"/>
      <c r="BF569" s="90"/>
      <c r="BG569" s="90"/>
      <c r="BH569" s="90"/>
      <c r="BI569" s="90"/>
      <c r="BJ569" s="90"/>
    </row>
    <row r="570" spans="1:62" ht="15.75" customHeight="1">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c r="BB570" s="90"/>
      <c r="BC570" s="90"/>
      <c r="BD570" s="90"/>
      <c r="BE570" s="90"/>
      <c r="BF570" s="90"/>
      <c r="BG570" s="90"/>
      <c r="BH570" s="90"/>
      <c r="BI570" s="90"/>
      <c r="BJ570" s="90"/>
    </row>
    <row r="571" spans="1:62" ht="15.75" customHeight="1">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c r="BB571" s="90"/>
      <c r="BC571" s="90"/>
      <c r="BD571" s="90"/>
      <c r="BE571" s="90"/>
      <c r="BF571" s="90"/>
      <c r="BG571" s="90"/>
      <c r="BH571" s="90"/>
      <c r="BI571" s="90"/>
      <c r="BJ571" s="90"/>
    </row>
    <row r="572" spans="1:62" ht="15.75" customHeight="1">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c r="BB572" s="90"/>
      <c r="BC572" s="90"/>
      <c r="BD572" s="90"/>
      <c r="BE572" s="90"/>
      <c r="BF572" s="90"/>
      <c r="BG572" s="90"/>
      <c r="BH572" s="90"/>
      <c r="BI572" s="90"/>
      <c r="BJ572" s="90"/>
    </row>
    <row r="573" spans="1:62" ht="15.75" customHeight="1">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c r="BB573" s="90"/>
      <c r="BC573" s="90"/>
      <c r="BD573" s="90"/>
      <c r="BE573" s="90"/>
      <c r="BF573" s="90"/>
      <c r="BG573" s="90"/>
      <c r="BH573" s="90"/>
      <c r="BI573" s="90"/>
      <c r="BJ573" s="90"/>
    </row>
    <row r="574" spans="1:62" ht="15.75" customHeight="1">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c r="BB574" s="90"/>
      <c r="BC574" s="90"/>
      <c r="BD574" s="90"/>
      <c r="BE574" s="90"/>
      <c r="BF574" s="90"/>
      <c r="BG574" s="90"/>
      <c r="BH574" s="90"/>
      <c r="BI574" s="90"/>
      <c r="BJ574" s="90"/>
    </row>
    <row r="575" spans="1:62" ht="15.75" customHeight="1">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c r="BB575" s="90"/>
      <c r="BC575" s="90"/>
      <c r="BD575" s="90"/>
      <c r="BE575" s="90"/>
      <c r="BF575" s="90"/>
      <c r="BG575" s="90"/>
      <c r="BH575" s="90"/>
      <c r="BI575" s="90"/>
      <c r="BJ575" s="90"/>
    </row>
    <row r="576" spans="1:62" ht="15.75" customHeight="1">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c r="BB576" s="90"/>
      <c r="BC576" s="90"/>
      <c r="BD576" s="90"/>
      <c r="BE576" s="90"/>
      <c r="BF576" s="90"/>
      <c r="BG576" s="90"/>
      <c r="BH576" s="90"/>
      <c r="BI576" s="90"/>
      <c r="BJ576" s="90"/>
    </row>
    <row r="577" spans="1:62" ht="15.75" customHeight="1">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c r="BB577" s="90"/>
      <c r="BC577" s="90"/>
      <c r="BD577" s="90"/>
      <c r="BE577" s="90"/>
      <c r="BF577" s="90"/>
      <c r="BG577" s="90"/>
      <c r="BH577" s="90"/>
      <c r="BI577" s="90"/>
      <c r="BJ577" s="90"/>
    </row>
    <row r="578" spans="1:62" ht="15.75" customHeight="1">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c r="BB578" s="90"/>
      <c r="BC578" s="90"/>
      <c r="BD578" s="90"/>
      <c r="BE578" s="90"/>
      <c r="BF578" s="90"/>
      <c r="BG578" s="90"/>
      <c r="BH578" s="90"/>
      <c r="BI578" s="90"/>
      <c r="BJ578" s="90"/>
    </row>
    <row r="579" spans="1:62" ht="15.75" customHeight="1">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c r="BB579" s="90"/>
      <c r="BC579" s="90"/>
      <c r="BD579" s="90"/>
      <c r="BE579" s="90"/>
      <c r="BF579" s="90"/>
      <c r="BG579" s="90"/>
      <c r="BH579" s="90"/>
      <c r="BI579" s="90"/>
      <c r="BJ579" s="90"/>
    </row>
    <row r="580" spans="1:62" ht="15.75" customHeight="1">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c r="BB580" s="90"/>
      <c r="BC580" s="90"/>
      <c r="BD580" s="90"/>
      <c r="BE580" s="90"/>
      <c r="BF580" s="90"/>
      <c r="BG580" s="90"/>
      <c r="BH580" s="90"/>
      <c r="BI580" s="90"/>
      <c r="BJ580" s="90"/>
    </row>
    <row r="581" spans="1:62" ht="15.75" customHeight="1">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c r="BB581" s="90"/>
      <c r="BC581" s="90"/>
      <c r="BD581" s="90"/>
      <c r="BE581" s="90"/>
      <c r="BF581" s="90"/>
      <c r="BG581" s="90"/>
      <c r="BH581" s="90"/>
      <c r="BI581" s="90"/>
      <c r="BJ581" s="90"/>
    </row>
    <row r="582" spans="1:62" ht="15.75" customHeight="1">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c r="BB582" s="90"/>
      <c r="BC582" s="90"/>
      <c r="BD582" s="90"/>
      <c r="BE582" s="90"/>
      <c r="BF582" s="90"/>
      <c r="BG582" s="90"/>
      <c r="BH582" s="90"/>
      <c r="BI582" s="90"/>
      <c r="BJ582" s="90"/>
    </row>
    <row r="583" spans="1:62" ht="15.75" customHeight="1">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c r="BB583" s="90"/>
      <c r="BC583" s="90"/>
      <c r="BD583" s="90"/>
      <c r="BE583" s="90"/>
      <c r="BF583" s="90"/>
      <c r="BG583" s="90"/>
      <c r="BH583" s="90"/>
      <c r="BI583" s="90"/>
      <c r="BJ583" s="90"/>
    </row>
    <row r="584" spans="1:62" ht="15.75" customHeight="1">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c r="BB584" s="90"/>
      <c r="BC584" s="90"/>
      <c r="BD584" s="90"/>
      <c r="BE584" s="90"/>
      <c r="BF584" s="90"/>
      <c r="BG584" s="90"/>
      <c r="BH584" s="90"/>
      <c r="BI584" s="90"/>
      <c r="BJ584" s="90"/>
    </row>
    <row r="585" spans="1:62" ht="15.75" customHeight="1">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c r="BB585" s="90"/>
      <c r="BC585" s="90"/>
      <c r="BD585" s="90"/>
      <c r="BE585" s="90"/>
      <c r="BF585" s="90"/>
      <c r="BG585" s="90"/>
      <c r="BH585" s="90"/>
      <c r="BI585" s="90"/>
      <c r="BJ585" s="90"/>
    </row>
    <row r="586" spans="1:62" ht="15.75" customHeight="1">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c r="BB586" s="90"/>
      <c r="BC586" s="90"/>
      <c r="BD586" s="90"/>
      <c r="BE586" s="90"/>
      <c r="BF586" s="90"/>
      <c r="BG586" s="90"/>
      <c r="BH586" s="90"/>
      <c r="BI586" s="90"/>
      <c r="BJ586" s="90"/>
    </row>
    <row r="587" spans="1:62" ht="15.75" customHeight="1">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c r="BB587" s="90"/>
      <c r="BC587" s="90"/>
      <c r="BD587" s="90"/>
      <c r="BE587" s="90"/>
      <c r="BF587" s="90"/>
      <c r="BG587" s="90"/>
      <c r="BH587" s="90"/>
      <c r="BI587" s="90"/>
      <c r="BJ587" s="90"/>
    </row>
    <row r="588" spans="1:62" ht="15.75" customHeight="1">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c r="BB588" s="90"/>
      <c r="BC588" s="90"/>
      <c r="BD588" s="90"/>
      <c r="BE588" s="90"/>
      <c r="BF588" s="90"/>
      <c r="BG588" s="90"/>
      <c r="BH588" s="90"/>
      <c r="BI588" s="90"/>
      <c r="BJ588" s="90"/>
    </row>
    <row r="589" spans="1:62" ht="15.75" customHeight="1">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c r="BB589" s="90"/>
      <c r="BC589" s="90"/>
      <c r="BD589" s="90"/>
      <c r="BE589" s="90"/>
      <c r="BF589" s="90"/>
      <c r="BG589" s="90"/>
      <c r="BH589" s="90"/>
      <c r="BI589" s="90"/>
      <c r="BJ589" s="90"/>
    </row>
    <row r="590" spans="1:62" ht="15.75" customHeight="1">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c r="BB590" s="90"/>
      <c r="BC590" s="90"/>
      <c r="BD590" s="90"/>
      <c r="BE590" s="90"/>
      <c r="BF590" s="90"/>
      <c r="BG590" s="90"/>
      <c r="BH590" s="90"/>
      <c r="BI590" s="90"/>
      <c r="BJ590" s="90"/>
    </row>
    <row r="591" spans="1:62" ht="15.75" customHeight="1">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c r="BB591" s="90"/>
      <c r="BC591" s="90"/>
      <c r="BD591" s="90"/>
      <c r="BE591" s="90"/>
      <c r="BF591" s="90"/>
      <c r="BG591" s="90"/>
      <c r="BH591" s="90"/>
      <c r="BI591" s="90"/>
      <c r="BJ591" s="90"/>
    </row>
    <row r="592" spans="1:62" ht="15.75" customHeight="1">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c r="BB592" s="90"/>
      <c r="BC592" s="90"/>
      <c r="BD592" s="90"/>
      <c r="BE592" s="90"/>
      <c r="BF592" s="90"/>
      <c r="BG592" s="90"/>
      <c r="BH592" s="90"/>
      <c r="BI592" s="90"/>
      <c r="BJ592" s="90"/>
    </row>
    <row r="593" spans="1:62" ht="15.75" customHeight="1">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c r="BB593" s="90"/>
      <c r="BC593" s="90"/>
      <c r="BD593" s="90"/>
      <c r="BE593" s="90"/>
      <c r="BF593" s="90"/>
      <c r="BG593" s="90"/>
      <c r="BH593" s="90"/>
      <c r="BI593" s="90"/>
      <c r="BJ593" s="90"/>
    </row>
    <row r="594" spans="1:62" ht="15.75" customHeight="1">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c r="BB594" s="90"/>
      <c r="BC594" s="90"/>
      <c r="BD594" s="90"/>
      <c r="BE594" s="90"/>
      <c r="BF594" s="90"/>
      <c r="BG594" s="90"/>
      <c r="BH594" s="90"/>
      <c r="BI594" s="90"/>
      <c r="BJ594" s="90"/>
    </row>
    <row r="595" spans="1:62" ht="15.75" customHeight="1">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c r="BB595" s="90"/>
      <c r="BC595" s="90"/>
      <c r="BD595" s="90"/>
      <c r="BE595" s="90"/>
      <c r="BF595" s="90"/>
      <c r="BG595" s="90"/>
      <c r="BH595" s="90"/>
      <c r="BI595" s="90"/>
      <c r="BJ595" s="90"/>
    </row>
    <row r="596" spans="1:62" ht="15.75" customHeight="1">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c r="BB596" s="90"/>
      <c r="BC596" s="90"/>
      <c r="BD596" s="90"/>
      <c r="BE596" s="90"/>
      <c r="BF596" s="90"/>
      <c r="BG596" s="90"/>
      <c r="BH596" s="90"/>
      <c r="BI596" s="90"/>
      <c r="BJ596" s="90"/>
    </row>
    <row r="597" spans="1:62" ht="15.75" customHeight="1">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c r="BB597" s="90"/>
      <c r="BC597" s="90"/>
      <c r="BD597" s="90"/>
      <c r="BE597" s="90"/>
      <c r="BF597" s="90"/>
      <c r="BG597" s="90"/>
      <c r="BH597" s="90"/>
      <c r="BI597" s="90"/>
      <c r="BJ597" s="90"/>
    </row>
    <row r="598" spans="1:62" ht="15.75" customHeight="1">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c r="BB598" s="90"/>
      <c r="BC598" s="90"/>
      <c r="BD598" s="90"/>
      <c r="BE598" s="90"/>
      <c r="BF598" s="90"/>
      <c r="BG598" s="90"/>
      <c r="BH598" s="90"/>
      <c r="BI598" s="90"/>
      <c r="BJ598" s="90"/>
    </row>
    <row r="599" spans="1:62" ht="15.75" customHeight="1">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c r="BB599" s="90"/>
      <c r="BC599" s="90"/>
      <c r="BD599" s="90"/>
      <c r="BE599" s="90"/>
      <c r="BF599" s="90"/>
      <c r="BG599" s="90"/>
      <c r="BH599" s="90"/>
      <c r="BI599" s="90"/>
      <c r="BJ599" s="90"/>
    </row>
    <row r="600" spans="1:62" ht="15.75" customHeight="1">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c r="BB600" s="90"/>
      <c r="BC600" s="90"/>
      <c r="BD600" s="90"/>
      <c r="BE600" s="90"/>
      <c r="BF600" s="90"/>
      <c r="BG600" s="90"/>
      <c r="BH600" s="90"/>
      <c r="BI600" s="90"/>
      <c r="BJ600" s="90"/>
    </row>
    <row r="601" spans="1:62" ht="15.75" customHeight="1">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c r="BB601" s="90"/>
      <c r="BC601" s="90"/>
      <c r="BD601" s="90"/>
      <c r="BE601" s="90"/>
      <c r="BF601" s="90"/>
      <c r="BG601" s="90"/>
      <c r="BH601" s="90"/>
      <c r="BI601" s="90"/>
      <c r="BJ601" s="90"/>
    </row>
    <row r="602" spans="1:62" ht="15.75" customHeight="1">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c r="BB602" s="90"/>
      <c r="BC602" s="90"/>
      <c r="BD602" s="90"/>
      <c r="BE602" s="90"/>
      <c r="BF602" s="90"/>
      <c r="BG602" s="90"/>
      <c r="BH602" s="90"/>
      <c r="BI602" s="90"/>
      <c r="BJ602" s="90"/>
    </row>
    <row r="603" spans="1:62" ht="15.75" customHeight="1">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c r="BB603" s="90"/>
      <c r="BC603" s="90"/>
      <c r="BD603" s="90"/>
      <c r="BE603" s="90"/>
      <c r="BF603" s="90"/>
      <c r="BG603" s="90"/>
      <c r="BH603" s="90"/>
      <c r="BI603" s="90"/>
      <c r="BJ603" s="90"/>
    </row>
    <row r="604" spans="1:62" ht="15.75" customHeight="1">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c r="BB604" s="90"/>
      <c r="BC604" s="90"/>
      <c r="BD604" s="90"/>
      <c r="BE604" s="90"/>
      <c r="BF604" s="90"/>
      <c r="BG604" s="90"/>
      <c r="BH604" s="90"/>
      <c r="BI604" s="90"/>
      <c r="BJ604" s="90"/>
    </row>
    <row r="605" spans="1:62" ht="15.75" customHeight="1">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c r="BB605" s="90"/>
      <c r="BC605" s="90"/>
      <c r="BD605" s="90"/>
      <c r="BE605" s="90"/>
      <c r="BF605" s="90"/>
      <c r="BG605" s="90"/>
      <c r="BH605" s="90"/>
      <c r="BI605" s="90"/>
      <c r="BJ605" s="90"/>
    </row>
    <row r="606" spans="1:62" ht="15.75" customHeight="1">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c r="BB606" s="90"/>
      <c r="BC606" s="90"/>
      <c r="BD606" s="90"/>
      <c r="BE606" s="90"/>
      <c r="BF606" s="90"/>
      <c r="BG606" s="90"/>
      <c r="BH606" s="90"/>
      <c r="BI606" s="90"/>
      <c r="BJ606" s="90"/>
    </row>
    <row r="607" spans="1:62" ht="15.75" customHeight="1">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c r="BB607" s="90"/>
      <c r="BC607" s="90"/>
      <c r="BD607" s="90"/>
      <c r="BE607" s="90"/>
      <c r="BF607" s="90"/>
      <c r="BG607" s="90"/>
      <c r="BH607" s="90"/>
      <c r="BI607" s="90"/>
      <c r="BJ607" s="90"/>
    </row>
    <row r="608" spans="1:62" ht="15.75" customHeight="1">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c r="BB608" s="90"/>
      <c r="BC608" s="90"/>
      <c r="BD608" s="90"/>
      <c r="BE608" s="90"/>
      <c r="BF608" s="90"/>
      <c r="BG608" s="90"/>
      <c r="BH608" s="90"/>
      <c r="BI608" s="90"/>
      <c r="BJ608" s="90"/>
    </row>
    <row r="609" spans="1:62" ht="15.75" customHeight="1">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c r="BB609" s="90"/>
      <c r="BC609" s="90"/>
      <c r="BD609" s="90"/>
      <c r="BE609" s="90"/>
      <c r="BF609" s="90"/>
      <c r="BG609" s="90"/>
      <c r="BH609" s="90"/>
      <c r="BI609" s="90"/>
      <c r="BJ609" s="90"/>
    </row>
    <row r="610" spans="1:62" ht="15.75" customHeight="1">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c r="BB610" s="90"/>
      <c r="BC610" s="90"/>
      <c r="BD610" s="90"/>
      <c r="BE610" s="90"/>
      <c r="BF610" s="90"/>
      <c r="BG610" s="90"/>
      <c r="BH610" s="90"/>
      <c r="BI610" s="90"/>
      <c r="BJ610" s="90"/>
    </row>
    <row r="611" spans="1:62" ht="15.75" customHeight="1">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c r="BB611" s="90"/>
      <c r="BC611" s="90"/>
      <c r="BD611" s="90"/>
      <c r="BE611" s="90"/>
      <c r="BF611" s="90"/>
      <c r="BG611" s="90"/>
      <c r="BH611" s="90"/>
      <c r="BI611" s="90"/>
      <c r="BJ611" s="90"/>
    </row>
    <row r="612" spans="1:62" ht="15.75" customHeight="1">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c r="BB612" s="90"/>
      <c r="BC612" s="90"/>
      <c r="BD612" s="90"/>
      <c r="BE612" s="90"/>
      <c r="BF612" s="90"/>
      <c r="BG612" s="90"/>
      <c r="BH612" s="90"/>
      <c r="BI612" s="90"/>
      <c r="BJ612" s="90"/>
    </row>
    <row r="613" spans="1:62" ht="15.75" customHeight="1">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c r="BB613" s="90"/>
      <c r="BC613" s="90"/>
      <c r="BD613" s="90"/>
      <c r="BE613" s="90"/>
      <c r="BF613" s="90"/>
      <c r="BG613" s="90"/>
      <c r="BH613" s="90"/>
      <c r="BI613" s="90"/>
      <c r="BJ613" s="90"/>
    </row>
    <row r="614" spans="1:62" ht="15.75" customHeight="1">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c r="BB614" s="90"/>
      <c r="BC614" s="90"/>
      <c r="BD614" s="90"/>
      <c r="BE614" s="90"/>
      <c r="BF614" s="90"/>
      <c r="BG614" s="90"/>
      <c r="BH614" s="90"/>
      <c r="BI614" s="90"/>
      <c r="BJ614" s="90"/>
    </row>
    <row r="615" spans="1:62" ht="15.75" customHeight="1">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c r="BB615" s="90"/>
      <c r="BC615" s="90"/>
      <c r="BD615" s="90"/>
      <c r="BE615" s="90"/>
      <c r="BF615" s="90"/>
      <c r="BG615" s="90"/>
      <c r="BH615" s="90"/>
      <c r="BI615" s="90"/>
      <c r="BJ615" s="90"/>
    </row>
    <row r="616" spans="1:62" ht="15.75" customHeight="1">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c r="BB616" s="90"/>
      <c r="BC616" s="90"/>
      <c r="BD616" s="90"/>
      <c r="BE616" s="90"/>
      <c r="BF616" s="90"/>
      <c r="BG616" s="90"/>
      <c r="BH616" s="90"/>
      <c r="BI616" s="90"/>
      <c r="BJ616" s="90"/>
    </row>
    <row r="617" spans="1:62" ht="15.75" customHeight="1">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c r="BB617" s="90"/>
      <c r="BC617" s="90"/>
      <c r="BD617" s="90"/>
      <c r="BE617" s="90"/>
      <c r="BF617" s="90"/>
      <c r="BG617" s="90"/>
      <c r="BH617" s="90"/>
      <c r="BI617" s="90"/>
      <c r="BJ617" s="90"/>
    </row>
    <row r="618" spans="1:62" ht="15.75" customHeight="1">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c r="BB618" s="90"/>
      <c r="BC618" s="90"/>
      <c r="BD618" s="90"/>
      <c r="BE618" s="90"/>
      <c r="BF618" s="90"/>
      <c r="BG618" s="90"/>
      <c r="BH618" s="90"/>
      <c r="BI618" s="90"/>
      <c r="BJ618" s="90"/>
    </row>
    <row r="619" spans="1:62" ht="15.75" customHeight="1">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c r="BB619" s="90"/>
      <c r="BC619" s="90"/>
      <c r="BD619" s="90"/>
      <c r="BE619" s="90"/>
      <c r="BF619" s="90"/>
      <c r="BG619" s="90"/>
      <c r="BH619" s="90"/>
      <c r="BI619" s="90"/>
      <c r="BJ619" s="90"/>
    </row>
    <row r="620" spans="1:62" ht="15.75" customHeight="1">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c r="BB620" s="90"/>
      <c r="BC620" s="90"/>
      <c r="BD620" s="90"/>
      <c r="BE620" s="90"/>
      <c r="BF620" s="90"/>
      <c r="BG620" s="90"/>
      <c r="BH620" s="90"/>
      <c r="BI620" s="90"/>
      <c r="BJ620" s="90"/>
    </row>
    <row r="621" spans="1:62" ht="15.75" customHeight="1">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c r="BB621" s="90"/>
      <c r="BC621" s="90"/>
      <c r="BD621" s="90"/>
      <c r="BE621" s="90"/>
      <c r="BF621" s="90"/>
      <c r="BG621" s="90"/>
      <c r="BH621" s="90"/>
      <c r="BI621" s="90"/>
      <c r="BJ621" s="90"/>
    </row>
    <row r="622" spans="1:62" ht="15.75" customHeight="1">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c r="BB622" s="90"/>
      <c r="BC622" s="90"/>
      <c r="BD622" s="90"/>
      <c r="BE622" s="90"/>
      <c r="BF622" s="90"/>
      <c r="BG622" s="90"/>
      <c r="BH622" s="90"/>
      <c r="BI622" s="90"/>
      <c r="BJ622" s="90"/>
    </row>
    <row r="623" spans="1:62" ht="15.75" customHeight="1">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c r="BB623" s="90"/>
      <c r="BC623" s="90"/>
      <c r="BD623" s="90"/>
      <c r="BE623" s="90"/>
      <c r="BF623" s="90"/>
      <c r="BG623" s="90"/>
      <c r="BH623" s="90"/>
      <c r="BI623" s="90"/>
      <c r="BJ623" s="90"/>
    </row>
    <row r="624" spans="1:62" ht="15.75" customHeight="1">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c r="BB624" s="90"/>
      <c r="BC624" s="90"/>
      <c r="BD624" s="90"/>
      <c r="BE624" s="90"/>
      <c r="BF624" s="90"/>
      <c r="BG624" s="90"/>
      <c r="BH624" s="90"/>
      <c r="BI624" s="90"/>
      <c r="BJ624" s="90"/>
    </row>
    <row r="625" spans="1:62" ht="15.75" customHeight="1">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c r="BB625" s="90"/>
      <c r="BC625" s="90"/>
      <c r="BD625" s="90"/>
      <c r="BE625" s="90"/>
      <c r="BF625" s="90"/>
      <c r="BG625" s="90"/>
      <c r="BH625" s="90"/>
      <c r="BI625" s="90"/>
      <c r="BJ625" s="90"/>
    </row>
    <row r="626" spans="1:62" ht="15.75" customHeight="1">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c r="BB626" s="90"/>
      <c r="BC626" s="90"/>
      <c r="BD626" s="90"/>
      <c r="BE626" s="90"/>
      <c r="BF626" s="90"/>
      <c r="BG626" s="90"/>
      <c r="BH626" s="90"/>
      <c r="BI626" s="90"/>
      <c r="BJ626" s="90"/>
    </row>
    <row r="627" spans="1:62" ht="15.75" customHeight="1">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c r="BB627" s="90"/>
      <c r="BC627" s="90"/>
      <c r="BD627" s="90"/>
      <c r="BE627" s="90"/>
      <c r="BF627" s="90"/>
      <c r="BG627" s="90"/>
      <c r="BH627" s="90"/>
      <c r="BI627" s="90"/>
      <c r="BJ627" s="90"/>
    </row>
    <row r="628" spans="1:62" ht="15.75" customHeight="1">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c r="BB628" s="90"/>
      <c r="BC628" s="90"/>
      <c r="BD628" s="90"/>
      <c r="BE628" s="90"/>
      <c r="BF628" s="90"/>
      <c r="BG628" s="90"/>
      <c r="BH628" s="90"/>
      <c r="BI628" s="90"/>
      <c r="BJ628" s="90"/>
    </row>
    <row r="629" spans="1:62" ht="15.75" customHeight="1">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c r="BB629" s="90"/>
      <c r="BC629" s="90"/>
      <c r="BD629" s="90"/>
      <c r="BE629" s="90"/>
      <c r="BF629" s="90"/>
      <c r="BG629" s="90"/>
      <c r="BH629" s="90"/>
      <c r="BI629" s="90"/>
      <c r="BJ629" s="90"/>
    </row>
    <row r="630" spans="1:62" ht="15.75" customHeight="1">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c r="BB630" s="90"/>
      <c r="BC630" s="90"/>
      <c r="BD630" s="90"/>
      <c r="BE630" s="90"/>
      <c r="BF630" s="90"/>
      <c r="BG630" s="90"/>
      <c r="BH630" s="90"/>
      <c r="BI630" s="90"/>
      <c r="BJ630" s="90"/>
    </row>
    <row r="631" spans="1:62" ht="15.75" customHeight="1">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c r="BB631" s="90"/>
      <c r="BC631" s="90"/>
      <c r="BD631" s="90"/>
      <c r="BE631" s="90"/>
      <c r="BF631" s="90"/>
      <c r="BG631" s="90"/>
      <c r="BH631" s="90"/>
      <c r="BI631" s="90"/>
      <c r="BJ631" s="90"/>
    </row>
    <row r="632" spans="1:62" ht="15.75" customHeight="1">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c r="BB632" s="90"/>
      <c r="BC632" s="90"/>
      <c r="BD632" s="90"/>
      <c r="BE632" s="90"/>
      <c r="BF632" s="90"/>
      <c r="BG632" s="90"/>
      <c r="BH632" s="90"/>
      <c r="BI632" s="90"/>
      <c r="BJ632" s="90"/>
    </row>
    <row r="633" spans="1:62" ht="15.75" customHeight="1">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c r="BB633" s="90"/>
      <c r="BC633" s="90"/>
      <c r="BD633" s="90"/>
      <c r="BE633" s="90"/>
      <c r="BF633" s="90"/>
      <c r="BG633" s="90"/>
      <c r="BH633" s="90"/>
      <c r="BI633" s="90"/>
      <c r="BJ633" s="90"/>
    </row>
    <row r="634" spans="1:62" ht="15.75" customHeight="1">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c r="BB634" s="90"/>
      <c r="BC634" s="90"/>
      <c r="BD634" s="90"/>
      <c r="BE634" s="90"/>
      <c r="BF634" s="90"/>
      <c r="BG634" s="90"/>
      <c r="BH634" s="90"/>
      <c r="BI634" s="90"/>
      <c r="BJ634" s="90"/>
    </row>
    <row r="635" spans="1:62" ht="15.75" customHeight="1">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c r="BB635" s="90"/>
      <c r="BC635" s="90"/>
      <c r="BD635" s="90"/>
      <c r="BE635" s="90"/>
      <c r="BF635" s="90"/>
      <c r="BG635" s="90"/>
      <c r="BH635" s="90"/>
      <c r="BI635" s="90"/>
      <c r="BJ635" s="90"/>
    </row>
    <row r="636" spans="1:62" ht="15.75" customHeight="1">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c r="BB636" s="90"/>
      <c r="BC636" s="90"/>
      <c r="BD636" s="90"/>
      <c r="BE636" s="90"/>
      <c r="BF636" s="90"/>
      <c r="BG636" s="90"/>
      <c r="BH636" s="90"/>
      <c r="BI636" s="90"/>
      <c r="BJ636" s="90"/>
    </row>
    <row r="637" spans="1:62" ht="15.75" customHeight="1">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c r="BB637" s="90"/>
      <c r="BC637" s="90"/>
      <c r="BD637" s="90"/>
      <c r="BE637" s="90"/>
      <c r="BF637" s="90"/>
      <c r="BG637" s="90"/>
      <c r="BH637" s="90"/>
      <c r="BI637" s="90"/>
      <c r="BJ637" s="90"/>
    </row>
    <row r="638" spans="1:62" ht="15.75" customHeight="1">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c r="BB638" s="90"/>
      <c r="BC638" s="90"/>
      <c r="BD638" s="90"/>
      <c r="BE638" s="90"/>
      <c r="BF638" s="90"/>
      <c r="BG638" s="90"/>
      <c r="BH638" s="90"/>
      <c r="BI638" s="90"/>
      <c r="BJ638" s="90"/>
    </row>
    <row r="639" spans="1:62" ht="15.75" customHeight="1">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c r="BB639" s="90"/>
      <c r="BC639" s="90"/>
      <c r="BD639" s="90"/>
      <c r="BE639" s="90"/>
      <c r="BF639" s="90"/>
      <c r="BG639" s="90"/>
      <c r="BH639" s="90"/>
      <c r="BI639" s="90"/>
      <c r="BJ639" s="90"/>
    </row>
    <row r="640" spans="1:62" ht="15.75" customHeight="1">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c r="BB640" s="90"/>
      <c r="BC640" s="90"/>
      <c r="BD640" s="90"/>
      <c r="BE640" s="90"/>
      <c r="BF640" s="90"/>
      <c r="BG640" s="90"/>
      <c r="BH640" s="90"/>
      <c r="BI640" s="90"/>
      <c r="BJ640" s="90"/>
    </row>
    <row r="641" spans="1:62" ht="15.75" customHeight="1">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c r="BB641" s="90"/>
      <c r="BC641" s="90"/>
      <c r="BD641" s="90"/>
      <c r="BE641" s="90"/>
      <c r="BF641" s="90"/>
      <c r="BG641" s="90"/>
      <c r="BH641" s="90"/>
      <c r="BI641" s="90"/>
      <c r="BJ641" s="90"/>
    </row>
    <row r="642" spans="1:62" ht="15.75" customHeight="1">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c r="BB642" s="90"/>
      <c r="BC642" s="90"/>
      <c r="BD642" s="90"/>
      <c r="BE642" s="90"/>
      <c r="BF642" s="90"/>
      <c r="BG642" s="90"/>
      <c r="BH642" s="90"/>
      <c r="BI642" s="90"/>
      <c r="BJ642" s="90"/>
    </row>
    <row r="643" spans="1:62" ht="15.75" customHeight="1">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c r="BB643" s="90"/>
      <c r="BC643" s="90"/>
      <c r="BD643" s="90"/>
      <c r="BE643" s="90"/>
      <c r="BF643" s="90"/>
      <c r="BG643" s="90"/>
      <c r="BH643" s="90"/>
      <c r="BI643" s="90"/>
      <c r="BJ643" s="90"/>
    </row>
    <row r="644" spans="1:62" ht="15.75" customHeight="1">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c r="BB644" s="90"/>
      <c r="BC644" s="90"/>
      <c r="BD644" s="90"/>
      <c r="BE644" s="90"/>
      <c r="BF644" s="90"/>
      <c r="BG644" s="90"/>
      <c r="BH644" s="90"/>
      <c r="BI644" s="90"/>
      <c r="BJ644" s="90"/>
    </row>
    <row r="645" spans="1:62" ht="15.75" customHeight="1">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c r="BB645" s="90"/>
      <c r="BC645" s="90"/>
      <c r="BD645" s="90"/>
      <c r="BE645" s="90"/>
      <c r="BF645" s="90"/>
      <c r="BG645" s="90"/>
      <c r="BH645" s="90"/>
      <c r="BI645" s="90"/>
      <c r="BJ645" s="90"/>
    </row>
    <row r="646" spans="1:62" ht="15.75" customHeight="1">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c r="BB646" s="90"/>
      <c r="BC646" s="90"/>
      <c r="BD646" s="90"/>
      <c r="BE646" s="90"/>
      <c r="BF646" s="90"/>
      <c r="BG646" s="90"/>
      <c r="BH646" s="90"/>
      <c r="BI646" s="90"/>
      <c r="BJ646" s="90"/>
    </row>
    <row r="647" spans="1:62" ht="15.75" customHeight="1">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c r="BB647" s="90"/>
      <c r="BC647" s="90"/>
      <c r="BD647" s="90"/>
      <c r="BE647" s="90"/>
      <c r="BF647" s="90"/>
      <c r="BG647" s="90"/>
      <c r="BH647" s="90"/>
      <c r="BI647" s="90"/>
      <c r="BJ647" s="90"/>
    </row>
    <row r="648" spans="1:62" ht="15.75" customHeight="1">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c r="BB648" s="90"/>
      <c r="BC648" s="90"/>
      <c r="BD648" s="90"/>
      <c r="BE648" s="90"/>
      <c r="BF648" s="90"/>
      <c r="BG648" s="90"/>
      <c r="BH648" s="90"/>
      <c r="BI648" s="90"/>
      <c r="BJ648" s="90"/>
    </row>
    <row r="649" spans="1:62" ht="15.75" customHeight="1">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c r="BB649" s="90"/>
      <c r="BC649" s="90"/>
      <c r="BD649" s="90"/>
      <c r="BE649" s="90"/>
      <c r="BF649" s="90"/>
      <c r="BG649" s="90"/>
      <c r="BH649" s="90"/>
      <c r="BI649" s="90"/>
      <c r="BJ649" s="90"/>
    </row>
    <row r="650" spans="1:62" ht="15.75" customHeight="1">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c r="BB650" s="90"/>
      <c r="BC650" s="90"/>
      <c r="BD650" s="90"/>
      <c r="BE650" s="90"/>
      <c r="BF650" s="90"/>
      <c r="BG650" s="90"/>
      <c r="BH650" s="90"/>
      <c r="BI650" s="90"/>
      <c r="BJ650" s="90"/>
    </row>
    <row r="651" spans="1:62" ht="15.75" customHeight="1">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c r="BB651" s="90"/>
      <c r="BC651" s="90"/>
      <c r="BD651" s="90"/>
      <c r="BE651" s="90"/>
      <c r="BF651" s="90"/>
      <c r="BG651" s="90"/>
      <c r="BH651" s="90"/>
      <c r="BI651" s="90"/>
      <c r="BJ651" s="90"/>
    </row>
    <row r="652" spans="1:62" ht="15.75" customHeight="1">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c r="BB652" s="90"/>
      <c r="BC652" s="90"/>
      <c r="BD652" s="90"/>
      <c r="BE652" s="90"/>
      <c r="BF652" s="90"/>
      <c r="BG652" s="90"/>
      <c r="BH652" s="90"/>
      <c r="BI652" s="90"/>
      <c r="BJ652" s="90"/>
    </row>
    <row r="653" spans="1:62" ht="15.75" customHeight="1">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c r="BB653" s="90"/>
      <c r="BC653" s="90"/>
      <c r="BD653" s="90"/>
      <c r="BE653" s="90"/>
      <c r="BF653" s="90"/>
      <c r="BG653" s="90"/>
      <c r="BH653" s="90"/>
      <c r="BI653" s="90"/>
      <c r="BJ653" s="90"/>
    </row>
    <row r="654" spans="1:62" ht="15.75" customHeight="1">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c r="BB654" s="90"/>
      <c r="BC654" s="90"/>
      <c r="BD654" s="90"/>
      <c r="BE654" s="90"/>
      <c r="BF654" s="90"/>
      <c r="BG654" s="90"/>
      <c r="BH654" s="90"/>
      <c r="BI654" s="90"/>
      <c r="BJ654" s="90"/>
    </row>
    <row r="655" spans="1:62" ht="15.75" customHeight="1">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c r="BB655" s="90"/>
      <c r="BC655" s="90"/>
      <c r="BD655" s="90"/>
      <c r="BE655" s="90"/>
      <c r="BF655" s="90"/>
      <c r="BG655" s="90"/>
      <c r="BH655" s="90"/>
      <c r="BI655" s="90"/>
      <c r="BJ655" s="90"/>
    </row>
    <row r="656" spans="1:62" ht="15.75" customHeight="1">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c r="BB656" s="90"/>
      <c r="BC656" s="90"/>
      <c r="BD656" s="90"/>
      <c r="BE656" s="90"/>
      <c r="BF656" s="90"/>
      <c r="BG656" s="90"/>
      <c r="BH656" s="90"/>
      <c r="BI656" s="90"/>
      <c r="BJ656" s="90"/>
    </row>
    <row r="657" spans="1:62" ht="15.75" customHeight="1">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c r="BB657" s="90"/>
      <c r="BC657" s="90"/>
      <c r="BD657" s="90"/>
      <c r="BE657" s="90"/>
      <c r="BF657" s="90"/>
      <c r="BG657" s="90"/>
      <c r="BH657" s="90"/>
      <c r="BI657" s="90"/>
      <c r="BJ657" s="90"/>
    </row>
    <row r="658" spans="1:62" ht="15.75" customHeight="1">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c r="BB658" s="90"/>
      <c r="BC658" s="90"/>
      <c r="BD658" s="90"/>
      <c r="BE658" s="90"/>
      <c r="BF658" s="90"/>
      <c r="BG658" s="90"/>
      <c r="BH658" s="90"/>
      <c r="BI658" s="90"/>
      <c r="BJ658" s="90"/>
    </row>
    <row r="659" spans="1:62" ht="15.75" customHeight="1">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c r="BB659" s="90"/>
      <c r="BC659" s="90"/>
      <c r="BD659" s="90"/>
      <c r="BE659" s="90"/>
      <c r="BF659" s="90"/>
      <c r="BG659" s="90"/>
      <c r="BH659" s="90"/>
      <c r="BI659" s="90"/>
      <c r="BJ659" s="90"/>
    </row>
    <row r="660" spans="1:62" ht="15.75" customHeight="1">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c r="BB660" s="90"/>
      <c r="BC660" s="90"/>
      <c r="BD660" s="90"/>
      <c r="BE660" s="90"/>
      <c r="BF660" s="90"/>
      <c r="BG660" s="90"/>
      <c r="BH660" s="90"/>
      <c r="BI660" s="90"/>
      <c r="BJ660" s="90"/>
    </row>
    <row r="661" spans="1:62" ht="15.75" customHeight="1">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c r="BB661" s="90"/>
      <c r="BC661" s="90"/>
      <c r="BD661" s="90"/>
      <c r="BE661" s="90"/>
      <c r="BF661" s="90"/>
      <c r="BG661" s="90"/>
      <c r="BH661" s="90"/>
      <c r="BI661" s="90"/>
      <c r="BJ661" s="90"/>
    </row>
    <row r="662" spans="1:62" ht="15.75" customHeight="1">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c r="BB662" s="90"/>
      <c r="BC662" s="90"/>
      <c r="BD662" s="90"/>
      <c r="BE662" s="90"/>
      <c r="BF662" s="90"/>
      <c r="BG662" s="90"/>
      <c r="BH662" s="90"/>
      <c r="BI662" s="90"/>
      <c r="BJ662" s="90"/>
    </row>
    <row r="663" spans="1:62" ht="15.75" customHeight="1">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c r="BB663" s="90"/>
      <c r="BC663" s="90"/>
      <c r="BD663" s="90"/>
      <c r="BE663" s="90"/>
      <c r="BF663" s="90"/>
      <c r="BG663" s="90"/>
      <c r="BH663" s="90"/>
      <c r="BI663" s="90"/>
      <c r="BJ663" s="90"/>
    </row>
    <row r="664" spans="1:62" ht="15.75" customHeight="1">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c r="BB664" s="90"/>
      <c r="BC664" s="90"/>
      <c r="BD664" s="90"/>
      <c r="BE664" s="90"/>
      <c r="BF664" s="90"/>
      <c r="BG664" s="90"/>
      <c r="BH664" s="90"/>
      <c r="BI664" s="90"/>
      <c r="BJ664" s="90"/>
    </row>
    <row r="665" spans="1:62" ht="15.75" customHeight="1">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c r="BB665" s="90"/>
      <c r="BC665" s="90"/>
      <c r="BD665" s="90"/>
      <c r="BE665" s="90"/>
      <c r="BF665" s="90"/>
      <c r="BG665" s="90"/>
      <c r="BH665" s="90"/>
      <c r="BI665" s="90"/>
      <c r="BJ665" s="90"/>
    </row>
    <row r="666" spans="1:62" ht="15.75" customHeight="1">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c r="BB666" s="90"/>
      <c r="BC666" s="90"/>
      <c r="BD666" s="90"/>
      <c r="BE666" s="90"/>
      <c r="BF666" s="90"/>
      <c r="BG666" s="90"/>
      <c r="BH666" s="90"/>
      <c r="BI666" s="90"/>
      <c r="BJ666" s="90"/>
    </row>
    <row r="667" spans="1:62" ht="15.75" customHeight="1">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c r="BB667" s="90"/>
      <c r="BC667" s="90"/>
      <c r="BD667" s="90"/>
      <c r="BE667" s="90"/>
      <c r="BF667" s="90"/>
      <c r="BG667" s="90"/>
      <c r="BH667" s="90"/>
      <c r="BI667" s="90"/>
      <c r="BJ667" s="90"/>
    </row>
    <row r="668" spans="1:62" ht="15.75" customHeight="1">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c r="BB668" s="90"/>
      <c r="BC668" s="90"/>
      <c r="BD668" s="90"/>
      <c r="BE668" s="90"/>
      <c r="BF668" s="90"/>
      <c r="BG668" s="90"/>
      <c r="BH668" s="90"/>
      <c r="BI668" s="90"/>
      <c r="BJ668" s="90"/>
    </row>
    <row r="669" spans="1:62" ht="15.75" customHeight="1">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c r="BB669" s="90"/>
      <c r="BC669" s="90"/>
      <c r="BD669" s="90"/>
      <c r="BE669" s="90"/>
      <c r="BF669" s="90"/>
      <c r="BG669" s="90"/>
      <c r="BH669" s="90"/>
      <c r="BI669" s="90"/>
      <c r="BJ669" s="90"/>
    </row>
    <row r="670" spans="1:62" ht="15.75" customHeight="1">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c r="BB670" s="90"/>
      <c r="BC670" s="90"/>
      <c r="BD670" s="90"/>
      <c r="BE670" s="90"/>
      <c r="BF670" s="90"/>
      <c r="BG670" s="90"/>
      <c r="BH670" s="90"/>
      <c r="BI670" s="90"/>
      <c r="BJ670" s="90"/>
    </row>
    <row r="671" spans="1:62" ht="15.75" customHeight="1">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c r="BB671" s="90"/>
      <c r="BC671" s="90"/>
      <c r="BD671" s="90"/>
      <c r="BE671" s="90"/>
      <c r="BF671" s="90"/>
      <c r="BG671" s="90"/>
      <c r="BH671" s="90"/>
      <c r="BI671" s="90"/>
      <c r="BJ671" s="90"/>
    </row>
    <row r="672" spans="1:62" ht="15.75" customHeight="1">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c r="BB672" s="90"/>
      <c r="BC672" s="90"/>
      <c r="BD672" s="90"/>
      <c r="BE672" s="90"/>
      <c r="BF672" s="90"/>
      <c r="BG672" s="90"/>
      <c r="BH672" s="90"/>
      <c r="BI672" s="90"/>
      <c r="BJ672" s="90"/>
    </row>
    <row r="673" spans="1:62" ht="15.75" customHeight="1">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c r="BB673" s="90"/>
      <c r="BC673" s="90"/>
      <c r="BD673" s="90"/>
      <c r="BE673" s="90"/>
      <c r="BF673" s="90"/>
      <c r="BG673" s="90"/>
      <c r="BH673" s="90"/>
      <c r="BI673" s="90"/>
      <c r="BJ673" s="90"/>
    </row>
    <row r="674" spans="1:62" ht="15.75" customHeight="1">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c r="BB674" s="90"/>
      <c r="BC674" s="90"/>
      <c r="BD674" s="90"/>
      <c r="BE674" s="90"/>
      <c r="BF674" s="90"/>
      <c r="BG674" s="90"/>
      <c r="BH674" s="90"/>
      <c r="BI674" s="90"/>
      <c r="BJ674" s="90"/>
    </row>
    <row r="675" spans="1:62" ht="15.75" customHeight="1">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c r="BB675" s="90"/>
      <c r="BC675" s="90"/>
      <c r="BD675" s="90"/>
      <c r="BE675" s="90"/>
      <c r="BF675" s="90"/>
      <c r="BG675" s="90"/>
      <c r="BH675" s="90"/>
      <c r="BI675" s="90"/>
      <c r="BJ675" s="90"/>
    </row>
    <row r="676" spans="1:62" ht="15.75" customHeight="1">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c r="BB676" s="90"/>
      <c r="BC676" s="90"/>
      <c r="BD676" s="90"/>
      <c r="BE676" s="90"/>
      <c r="BF676" s="90"/>
      <c r="BG676" s="90"/>
      <c r="BH676" s="90"/>
      <c r="BI676" s="90"/>
      <c r="BJ676" s="90"/>
    </row>
    <row r="677" spans="1:62" ht="15.75" customHeight="1">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c r="BB677" s="90"/>
      <c r="BC677" s="90"/>
      <c r="BD677" s="90"/>
      <c r="BE677" s="90"/>
      <c r="BF677" s="90"/>
      <c r="BG677" s="90"/>
      <c r="BH677" s="90"/>
      <c r="BI677" s="90"/>
      <c r="BJ677" s="90"/>
    </row>
    <row r="678" spans="1:62" ht="15.75" customHeight="1">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c r="AO678" s="90"/>
      <c r="AP678" s="90"/>
      <c r="AQ678" s="90"/>
      <c r="AR678" s="90"/>
      <c r="AS678" s="90"/>
      <c r="AT678" s="90"/>
      <c r="AU678" s="90"/>
      <c r="AV678" s="90"/>
      <c r="AW678" s="90"/>
      <c r="AX678" s="90"/>
      <c r="AY678" s="90"/>
      <c r="AZ678" s="90"/>
      <c r="BA678" s="90"/>
      <c r="BB678" s="90"/>
      <c r="BC678" s="90"/>
      <c r="BD678" s="90"/>
      <c r="BE678" s="90"/>
      <c r="BF678" s="90"/>
      <c r="BG678" s="90"/>
      <c r="BH678" s="90"/>
      <c r="BI678" s="90"/>
      <c r="BJ678" s="90"/>
    </row>
    <row r="679" spans="1:62" ht="15.75" customHeight="1">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0"/>
      <c r="AY679" s="90"/>
      <c r="AZ679" s="90"/>
      <c r="BA679" s="90"/>
      <c r="BB679" s="90"/>
      <c r="BC679" s="90"/>
      <c r="BD679" s="90"/>
      <c r="BE679" s="90"/>
      <c r="BF679" s="90"/>
      <c r="BG679" s="90"/>
      <c r="BH679" s="90"/>
      <c r="BI679" s="90"/>
      <c r="BJ679" s="90"/>
    </row>
    <row r="680" spans="1:62" ht="15.75" customHeight="1">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c r="AO680" s="90"/>
      <c r="AP680" s="90"/>
      <c r="AQ680" s="90"/>
      <c r="AR680" s="90"/>
      <c r="AS680" s="90"/>
      <c r="AT680" s="90"/>
      <c r="AU680" s="90"/>
      <c r="AV680" s="90"/>
      <c r="AW680" s="90"/>
      <c r="AX680" s="90"/>
      <c r="AY680" s="90"/>
      <c r="AZ680" s="90"/>
      <c r="BA680" s="90"/>
      <c r="BB680" s="90"/>
      <c r="BC680" s="90"/>
      <c r="BD680" s="90"/>
      <c r="BE680" s="90"/>
      <c r="BF680" s="90"/>
      <c r="BG680" s="90"/>
      <c r="BH680" s="90"/>
      <c r="BI680" s="90"/>
      <c r="BJ680" s="90"/>
    </row>
    <row r="681" spans="1:62" ht="15.75" customHeight="1">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c r="AO681" s="90"/>
      <c r="AP681" s="90"/>
      <c r="AQ681" s="90"/>
      <c r="AR681" s="90"/>
      <c r="AS681" s="90"/>
      <c r="AT681" s="90"/>
      <c r="AU681" s="90"/>
      <c r="AV681" s="90"/>
      <c r="AW681" s="90"/>
      <c r="AX681" s="90"/>
      <c r="AY681" s="90"/>
      <c r="AZ681" s="90"/>
      <c r="BA681" s="90"/>
      <c r="BB681" s="90"/>
      <c r="BC681" s="90"/>
      <c r="BD681" s="90"/>
      <c r="BE681" s="90"/>
      <c r="BF681" s="90"/>
      <c r="BG681" s="90"/>
      <c r="BH681" s="90"/>
      <c r="BI681" s="90"/>
      <c r="BJ681" s="90"/>
    </row>
    <row r="682" spans="1:62" ht="15.75" customHeight="1">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c r="AO682" s="90"/>
      <c r="AP682" s="90"/>
      <c r="AQ682" s="90"/>
      <c r="AR682" s="90"/>
      <c r="AS682" s="90"/>
      <c r="AT682" s="90"/>
      <c r="AU682" s="90"/>
      <c r="AV682" s="90"/>
      <c r="AW682" s="90"/>
      <c r="AX682" s="90"/>
      <c r="AY682" s="90"/>
      <c r="AZ682" s="90"/>
      <c r="BA682" s="90"/>
      <c r="BB682" s="90"/>
      <c r="BC682" s="90"/>
      <c r="BD682" s="90"/>
      <c r="BE682" s="90"/>
      <c r="BF682" s="90"/>
      <c r="BG682" s="90"/>
      <c r="BH682" s="90"/>
      <c r="BI682" s="90"/>
      <c r="BJ682" s="90"/>
    </row>
    <row r="683" spans="1:62" ht="15.75" customHeight="1">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c r="AO683" s="90"/>
      <c r="AP683" s="90"/>
      <c r="AQ683" s="90"/>
      <c r="AR683" s="90"/>
      <c r="AS683" s="90"/>
      <c r="AT683" s="90"/>
      <c r="AU683" s="90"/>
      <c r="AV683" s="90"/>
      <c r="AW683" s="90"/>
      <c r="AX683" s="90"/>
      <c r="AY683" s="90"/>
      <c r="AZ683" s="90"/>
      <c r="BA683" s="90"/>
      <c r="BB683" s="90"/>
      <c r="BC683" s="90"/>
      <c r="BD683" s="90"/>
      <c r="BE683" s="90"/>
      <c r="BF683" s="90"/>
      <c r="BG683" s="90"/>
      <c r="BH683" s="90"/>
      <c r="BI683" s="90"/>
      <c r="BJ683" s="90"/>
    </row>
    <row r="684" spans="1:62" ht="15.75" customHeight="1">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c r="AO684" s="90"/>
      <c r="AP684" s="90"/>
      <c r="AQ684" s="90"/>
      <c r="AR684" s="90"/>
      <c r="AS684" s="90"/>
      <c r="AT684" s="90"/>
      <c r="AU684" s="90"/>
      <c r="AV684" s="90"/>
      <c r="AW684" s="90"/>
      <c r="AX684" s="90"/>
      <c r="AY684" s="90"/>
      <c r="AZ684" s="90"/>
      <c r="BA684" s="90"/>
      <c r="BB684" s="90"/>
      <c r="BC684" s="90"/>
      <c r="BD684" s="90"/>
      <c r="BE684" s="90"/>
      <c r="BF684" s="90"/>
      <c r="BG684" s="90"/>
      <c r="BH684" s="90"/>
      <c r="BI684" s="90"/>
      <c r="BJ684" s="90"/>
    </row>
    <row r="685" spans="1:62" ht="15.75" customHeight="1">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c r="AO685" s="90"/>
      <c r="AP685" s="90"/>
      <c r="AQ685" s="90"/>
      <c r="AR685" s="90"/>
      <c r="AS685" s="90"/>
      <c r="AT685" s="90"/>
      <c r="AU685" s="90"/>
      <c r="AV685" s="90"/>
      <c r="AW685" s="90"/>
      <c r="AX685" s="90"/>
      <c r="AY685" s="90"/>
      <c r="AZ685" s="90"/>
      <c r="BA685" s="90"/>
      <c r="BB685" s="90"/>
      <c r="BC685" s="90"/>
      <c r="BD685" s="90"/>
      <c r="BE685" s="90"/>
      <c r="BF685" s="90"/>
      <c r="BG685" s="90"/>
      <c r="BH685" s="90"/>
      <c r="BI685" s="90"/>
      <c r="BJ685" s="90"/>
    </row>
    <row r="686" spans="1:62" ht="15.75" customHeight="1">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c r="AO686" s="90"/>
      <c r="AP686" s="90"/>
      <c r="AQ686" s="90"/>
      <c r="AR686" s="90"/>
      <c r="AS686" s="90"/>
      <c r="AT686" s="90"/>
      <c r="AU686" s="90"/>
      <c r="AV686" s="90"/>
      <c r="AW686" s="90"/>
      <c r="AX686" s="90"/>
      <c r="AY686" s="90"/>
      <c r="AZ686" s="90"/>
      <c r="BA686" s="90"/>
      <c r="BB686" s="90"/>
      <c r="BC686" s="90"/>
      <c r="BD686" s="90"/>
      <c r="BE686" s="90"/>
      <c r="BF686" s="90"/>
      <c r="BG686" s="90"/>
      <c r="BH686" s="90"/>
      <c r="BI686" s="90"/>
      <c r="BJ686" s="90"/>
    </row>
    <row r="687" spans="1:62" ht="15.75" customHeight="1">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c r="AO687" s="90"/>
      <c r="AP687" s="90"/>
      <c r="AQ687" s="90"/>
      <c r="AR687" s="90"/>
      <c r="AS687" s="90"/>
      <c r="AT687" s="90"/>
      <c r="AU687" s="90"/>
      <c r="AV687" s="90"/>
      <c r="AW687" s="90"/>
      <c r="AX687" s="90"/>
      <c r="AY687" s="90"/>
      <c r="AZ687" s="90"/>
      <c r="BA687" s="90"/>
      <c r="BB687" s="90"/>
      <c r="BC687" s="90"/>
      <c r="BD687" s="90"/>
      <c r="BE687" s="90"/>
      <c r="BF687" s="90"/>
      <c r="BG687" s="90"/>
      <c r="BH687" s="90"/>
      <c r="BI687" s="90"/>
      <c r="BJ687" s="90"/>
    </row>
    <row r="688" spans="1:62" ht="15.75" customHeight="1">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c r="AO688" s="90"/>
      <c r="AP688" s="90"/>
      <c r="AQ688" s="90"/>
      <c r="AR688" s="90"/>
      <c r="AS688" s="90"/>
      <c r="AT688" s="90"/>
      <c r="AU688" s="90"/>
      <c r="AV688" s="90"/>
      <c r="AW688" s="90"/>
      <c r="AX688" s="90"/>
      <c r="AY688" s="90"/>
      <c r="AZ688" s="90"/>
      <c r="BA688" s="90"/>
      <c r="BB688" s="90"/>
      <c r="BC688" s="90"/>
      <c r="BD688" s="90"/>
      <c r="BE688" s="90"/>
      <c r="BF688" s="90"/>
      <c r="BG688" s="90"/>
      <c r="BH688" s="90"/>
      <c r="BI688" s="90"/>
      <c r="BJ688" s="90"/>
    </row>
    <row r="689" spans="1:62" ht="15.75" customHeight="1">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c r="AO689" s="90"/>
      <c r="AP689" s="90"/>
      <c r="AQ689" s="90"/>
      <c r="AR689" s="90"/>
      <c r="AS689" s="90"/>
      <c r="AT689" s="90"/>
      <c r="AU689" s="90"/>
      <c r="AV689" s="90"/>
      <c r="AW689" s="90"/>
      <c r="AX689" s="90"/>
      <c r="AY689" s="90"/>
      <c r="AZ689" s="90"/>
      <c r="BA689" s="90"/>
      <c r="BB689" s="90"/>
      <c r="BC689" s="90"/>
      <c r="BD689" s="90"/>
      <c r="BE689" s="90"/>
      <c r="BF689" s="90"/>
      <c r="BG689" s="90"/>
      <c r="BH689" s="90"/>
      <c r="BI689" s="90"/>
      <c r="BJ689" s="90"/>
    </row>
    <row r="690" spans="1:62" ht="15.75" customHeight="1">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c r="AO690" s="90"/>
      <c r="AP690" s="90"/>
      <c r="AQ690" s="90"/>
      <c r="AR690" s="90"/>
      <c r="AS690" s="90"/>
      <c r="AT690" s="90"/>
      <c r="AU690" s="90"/>
      <c r="AV690" s="90"/>
      <c r="AW690" s="90"/>
      <c r="AX690" s="90"/>
      <c r="AY690" s="90"/>
      <c r="AZ690" s="90"/>
      <c r="BA690" s="90"/>
      <c r="BB690" s="90"/>
      <c r="BC690" s="90"/>
      <c r="BD690" s="90"/>
      <c r="BE690" s="90"/>
      <c r="BF690" s="90"/>
      <c r="BG690" s="90"/>
      <c r="BH690" s="90"/>
      <c r="BI690" s="90"/>
      <c r="BJ690" s="90"/>
    </row>
    <row r="691" spans="1:62" ht="15.75" customHeight="1">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c r="AO691" s="90"/>
      <c r="AP691" s="90"/>
      <c r="AQ691" s="90"/>
      <c r="AR691" s="90"/>
      <c r="AS691" s="90"/>
      <c r="AT691" s="90"/>
      <c r="AU691" s="90"/>
      <c r="AV691" s="90"/>
      <c r="AW691" s="90"/>
      <c r="AX691" s="90"/>
      <c r="AY691" s="90"/>
      <c r="AZ691" s="90"/>
      <c r="BA691" s="90"/>
      <c r="BB691" s="90"/>
      <c r="BC691" s="90"/>
      <c r="BD691" s="90"/>
      <c r="BE691" s="90"/>
      <c r="BF691" s="90"/>
      <c r="BG691" s="90"/>
      <c r="BH691" s="90"/>
      <c r="BI691" s="90"/>
      <c r="BJ691" s="90"/>
    </row>
    <row r="692" spans="1:62" ht="15.75" customHeight="1">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c r="AO692" s="90"/>
      <c r="AP692" s="90"/>
      <c r="AQ692" s="90"/>
      <c r="AR692" s="90"/>
      <c r="AS692" s="90"/>
      <c r="AT692" s="90"/>
      <c r="AU692" s="90"/>
      <c r="AV692" s="90"/>
      <c r="AW692" s="90"/>
      <c r="AX692" s="90"/>
      <c r="AY692" s="90"/>
      <c r="AZ692" s="90"/>
      <c r="BA692" s="90"/>
      <c r="BB692" s="90"/>
      <c r="BC692" s="90"/>
      <c r="BD692" s="90"/>
      <c r="BE692" s="90"/>
      <c r="BF692" s="90"/>
      <c r="BG692" s="90"/>
      <c r="BH692" s="90"/>
      <c r="BI692" s="90"/>
      <c r="BJ692" s="90"/>
    </row>
    <row r="693" spans="1:62" ht="15.75" customHeight="1">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c r="AO693" s="90"/>
      <c r="AP693" s="90"/>
      <c r="AQ693" s="90"/>
      <c r="AR693" s="90"/>
      <c r="AS693" s="90"/>
      <c r="AT693" s="90"/>
      <c r="AU693" s="90"/>
      <c r="AV693" s="90"/>
      <c r="AW693" s="90"/>
      <c r="AX693" s="90"/>
      <c r="AY693" s="90"/>
      <c r="AZ693" s="90"/>
      <c r="BA693" s="90"/>
      <c r="BB693" s="90"/>
      <c r="BC693" s="90"/>
      <c r="BD693" s="90"/>
      <c r="BE693" s="90"/>
      <c r="BF693" s="90"/>
      <c r="BG693" s="90"/>
      <c r="BH693" s="90"/>
      <c r="BI693" s="90"/>
      <c r="BJ693" s="90"/>
    </row>
    <row r="694" spans="1:62" ht="15.75" customHeight="1">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c r="AO694" s="90"/>
      <c r="AP694" s="90"/>
      <c r="AQ694" s="90"/>
      <c r="AR694" s="90"/>
      <c r="AS694" s="90"/>
      <c r="AT694" s="90"/>
      <c r="AU694" s="90"/>
      <c r="AV694" s="90"/>
      <c r="AW694" s="90"/>
      <c r="AX694" s="90"/>
      <c r="AY694" s="90"/>
      <c r="AZ694" s="90"/>
      <c r="BA694" s="90"/>
      <c r="BB694" s="90"/>
      <c r="BC694" s="90"/>
      <c r="BD694" s="90"/>
      <c r="BE694" s="90"/>
      <c r="BF694" s="90"/>
      <c r="BG694" s="90"/>
      <c r="BH694" s="90"/>
      <c r="BI694" s="90"/>
      <c r="BJ694" s="90"/>
    </row>
    <row r="695" spans="1:62" ht="15.75" customHeight="1">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c r="AO695" s="90"/>
      <c r="AP695" s="90"/>
      <c r="AQ695" s="90"/>
      <c r="AR695" s="90"/>
      <c r="AS695" s="90"/>
      <c r="AT695" s="90"/>
      <c r="AU695" s="90"/>
      <c r="AV695" s="90"/>
      <c r="AW695" s="90"/>
      <c r="AX695" s="90"/>
      <c r="AY695" s="90"/>
      <c r="AZ695" s="90"/>
      <c r="BA695" s="90"/>
      <c r="BB695" s="90"/>
      <c r="BC695" s="90"/>
      <c r="BD695" s="90"/>
      <c r="BE695" s="90"/>
      <c r="BF695" s="90"/>
      <c r="BG695" s="90"/>
      <c r="BH695" s="90"/>
      <c r="BI695" s="90"/>
      <c r="BJ695" s="90"/>
    </row>
    <row r="696" spans="1:62" ht="15.75" customHeight="1">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c r="AO696" s="90"/>
      <c r="AP696" s="90"/>
      <c r="AQ696" s="90"/>
      <c r="AR696" s="90"/>
      <c r="AS696" s="90"/>
      <c r="AT696" s="90"/>
      <c r="AU696" s="90"/>
      <c r="AV696" s="90"/>
      <c r="AW696" s="90"/>
      <c r="AX696" s="90"/>
      <c r="AY696" s="90"/>
      <c r="AZ696" s="90"/>
      <c r="BA696" s="90"/>
      <c r="BB696" s="90"/>
      <c r="BC696" s="90"/>
      <c r="BD696" s="90"/>
      <c r="BE696" s="90"/>
      <c r="BF696" s="90"/>
      <c r="BG696" s="90"/>
      <c r="BH696" s="90"/>
      <c r="BI696" s="90"/>
      <c r="BJ696" s="90"/>
    </row>
    <row r="697" spans="1:62" ht="15.75" customHeight="1">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c r="AO697" s="90"/>
      <c r="AP697" s="90"/>
      <c r="AQ697" s="90"/>
      <c r="AR697" s="90"/>
      <c r="AS697" s="90"/>
      <c r="AT697" s="90"/>
      <c r="AU697" s="90"/>
      <c r="AV697" s="90"/>
      <c r="AW697" s="90"/>
      <c r="AX697" s="90"/>
      <c r="AY697" s="90"/>
      <c r="AZ697" s="90"/>
      <c r="BA697" s="90"/>
      <c r="BB697" s="90"/>
      <c r="BC697" s="90"/>
      <c r="BD697" s="90"/>
      <c r="BE697" s="90"/>
      <c r="BF697" s="90"/>
      <c r="BG697" s="90"/>
      <c r="BH697" s="90"/>
      <c r="BI697" s="90"/>
      <c r="BJ697" s="90"/>
    </row>
    <row r="698" spans="1:62" ht="15.75" customHeight="1">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90"/>
      <c r="AY698" s="90"/>
      <c r="AZ698" s="90"/>
      <c r="BA698" s="90"/>
      <c r="BB698" s="90"/>
      <c r="BC698" s="90"/>
      <c r="BD698" s="90"/>
      <c r="BE698" s="90"/>
      <c r="BF698" s="90"/>
      <c r="BG698" s="90"/>
      <c r="BH698" s="90"/>
      <c r="BI698" s="90"/>
      <c r="BJ698" s="90"/>
    </row>
    <row r="699" spans="1:62" ht="15.75" customHeight="1">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c r="AO699" s="90"/>
      <c r="AP699" s="90"/>
      <c r="AQ699" s="90"/>
      <c r="AR699" s="90"/>
      <c r="AS699" s="90"/>
      <c r="AT699" s="90"/>
      <c r="AU699" s="90"/>
      <c r="AV699" s="90"/>
      <c r="AW699" s="90"/>
      <c r="AX699" s="90"/>
      <c r="AY699" s="90"/>
      <c r="AZ699" s="90"/>
      <c r="BA699" s="90"/>
      <c r="BB699" s="90"/>
      <c r="BC699" s="90"/>
      <c r="BD699" s="90"/>
      <c r="BE699" s="90"/>
      <c r="BF699" s="90"/>
      <c r="BG699" s="90"/>
      <c r="BH699" s="90"/>
      <c r="BI699" s="90"/>
      <c r="BJ699" s="90"/>
    </row>
    <row r="700" spans="1:62" ht="15.75" customHeight="1">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c r="AO700" s="90"/>
      <c r="AP700" s="90"/>
      <c r="AQ700" s="90"/>
      <c r="AR700" s="90"/>
      <c r="AS700" s="90"/>
      <c r="AT700" s="90"/>
      <c r="AU700" s="90"/>
      <c r="AV700" s="90"/>
      <c r="AW700" s="90"/>
      <c r="AX700" s="90"/>
      <c r="AY700" s="90"/>
      <c r="AZ700" s="90"/>
      <c r="BA700" s="90"/>
      <c r="BB700" s="90"/>
      <c r="BC700" s="90"/>
      <c r="BD700" s="90"/>
      <c r="BE700" s="90"/>
      <c r="BF700" s="90"/>
      <c r="BG700" s="90"/>
      <c r="BH700" s="90"/>
      <c r="BI700" s="90"/>
      <c r="BJ700" s="90"/>
    </row>
    <row r="701" spans="1:62" ht="15.75" customHeight="1">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c r="AO701" s="90"/>
      <c r="AP701" s="90"/>
      <c r="AQ701" s="90"/>
      <c r="AR701" s="90"/>
      <c r="AS701" s="90"/>
      <c r="AT701" s="90"/>
      <c r="AU701" s="90"/>
      <c r="AV701" s="90"/>
      <c r="AW701" s="90"/>
      <c r="AX701" s="90"/>
      <c r="AY701" s="90"/>
      <c r="AZ701" s="90"/>
      <c r="BA701" s="90"/>
      <c r="BB701" s="90"/>
      <c r="BC701" s="90"/>
      <c r="BD701" s="90"/>
      <c r="BE701" s="90"/>
      <c r="BF701" s="90"/>
      <c r="BG701" s="90"/>
      <c r="BH701" s="90"/>
      <c r="BI701" s="90"/>
      <c r="BJ701" s="90"/>
    </row>
    <row r="702" spans="1:62" ht="15.75" customHeight="1">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c r="AO702" s="90"/>
      <c r="AP702" s="90"/>
      <c r="AQ702" s="90"/>
      <c r="AR702" s="90"/>
      <c r="AS702" s="90"/>
      <c r="AT702" s="90"/>
      <c r="AU702" s="90"/>
      <c r="AV702" s="90"/>
      <c r="AW702" s="90"/>
      <c r="AX702" s="90"/>
      <c r="AY702" s="90"/>
      <c r="AZ702" s="90"/>
      <c r="BA702" s="90"/>
      <c r="BB702" s="90"/>
      <c r="BC702" s="90"/>
      <c r="BD702" s="90"/>
      <c r="BE702" s="90"/>
      <c r="BF702" s="90"/>
      <c r="BG702" s="90"/>
      <c r="BH702" s="90"/>
      <c r="BI702" s="90"/>
      <c r="BJ702" s="90"/>
    </row>
    <row r="703" spans="1:62" ht="15.75" customHeight="1">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c r="AO703" s="90"/>
      <c r="AP703" s="90"/>
      <c r="AQ703" s="90"/>
      <c r="AR703" s="90"/>
      <c r="AS703" s="90"/>
      <c r="AT703" s="90"/>
      <c r="AU703" s="90"/>
      <c r="AV703" s="90"/>
      <c r="AW703" s="90"/>
      <c r="AX703" s="90"/>
      <c r="AY703" s="90"/>
      <c r="AZ703" s="90"/>
      <c r="BA703" s="90"/>
      <c r="BB703" s="90"/>
      <c r="BC703" s="90"/>
      <c r="BD703" s="90"/>
      <c r="BE703" s="90"/>
      <c r="BF703" s="90"/>
      <c r="BG703" s="90"/>
      <c r="BH703" s="90"/>
      <c r="BI703" s="90"/>
      <c r="BJ703" s="90"/>
    </row>
    <row r="704" spans="1:62" ht="15.75" customHeight="1">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c r="AO704" s="90"/>
      <c r="AP704" s="90"/>
      <c r="AQ704" s="90"/>
      <c r="AR704" s="90"/>
      <c r="AS704" s="90"/>
      <c r="AT704" s="90"/>
      <c r="AU704" s="90"/>
      <c r="AV704" s="90"/>
      <c r="AW704" s="90"/>
      <c r="AX704" s="90"/>
      <c r="AY704" s="90"/>
      <c r="AZ704" s="90"/>
      <c r="BA704" s="90"/>
      <c r="BB704" s="90"/>
      <c r="BC704" s="90"/>
      <c r="BD704" s="90"/>
      <c r="BE704" s="90"/>
      <c r="BF704" s="90"/>
      <c r="BG704" s="90"/>
      <c r="BH704" s="90"/>
      <c r="BI704" s="90"/>
      <c r="BJ704" s="90"/>
    </row>
    <row r="705" spans="1:62" ht="15.75" customHeight="1">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c r="AO705" s="90"/>
      <c r="AP705" s="90"/>
      <c r="AQ705" s="90"/>
      <c r="AR705" s="90"/>
      <c r="AS705" s="90"/>
      <c r="AT705" s="90"/>
      <c r="AU705" s="90"/>
      <c r="AV705" s="90"/>
      <c r="AW705" s="90"/>
      <c r="AX705" s="90"/>
      <c r="AY705" s="90"/>
      <c r="AZ705" s="90"/>
      <c r="BA705" s="90"/>
      <c r="BB705" s="90"/>
      <c r="BC705" s="90"/>
      <c r="BD705" s="90"/>
      <c r="BE705" s="90"/>
      <c r="BF705" s="90"/>
      <c r="BG705" s="90"/>
      <c r="BH705" s="90"/>
      <c r="BI705" s="90"/>
      <c r="BJ705" s="90"/>
    </row>
    <row r="706" spans="1:62" ht="15.75" customHeight="1">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c r="AO706" s="90"/>
      <c r="AP706" s="90"/>
      <c r="AQ706" s="90"/>
      <c r="AR706" s="90"/>
      <c r="AS706" s="90"/>
      <c r="AT706" s="90"/>
      <c r="AU706" s="90"/>
      <c r="AV706" s="90"/>
      <c r="AW706" s="90"/>
      <c r="AX706" s="90"/>
      <c r="AY706" s="90"/>
      <c r="AZ706" s="90"/>
      <c r="BA706" s="90"/>
      <c r="BB706" s="90"/>
      <c r="BC706" s="90"/>
      <c r="BD706" s="90"/>
      <c r="BE706" s="90"/>
      <c r="BF706" s="90"/>
      <c r="BG706" s="90"/>
      <c r="BH706" s="90"/>
      <c r="BI706" s="90"/>
      <c r="BJ706" s="90"/>
    </row>
    <row r="707" spans="1:62" ht="15.75" customHeight="1">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c r="AO707" s="90"/>
      <c r="AP707" s="90"/>
      <c r="AQ707" s="90"/>
      <c r="AR707" s="90"/>
      <c r="AS707" s="90"/>
      <c r="AT707" s="90"/>
      <c r="AU707" s="90"/>
      <c r="AV707" s="90"/>
      <c r="AW707" s="90"/>
      <c r="AX707" s="90"/>
      <c r="AY707" s="90"/>
      <c r="AZ707" s="90"/>
      <c r="BA707" s="90"/>
      <c r="BB707" s="90"/>
      <c r="BC707" s="90"/>
      <c r="BD707" s="90"/>
      <c r="BE707" s="90"/>
      <c r="BF707" s="90"/>
      <c r="BG707" s="90"/>
      <c r="BH707" s="90"/>
      <c r="BI707" s="90"/>
      <c r="BJ707" s="90"/>
    </row>
    <row r="708" spans="1:62" ht="15.75" customHeight="1">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c r="AO708" s="90"/>
      <c r="AP708" s="90"/>
      <c r="AQ708" s="90"/>
      <c r="AR708" s="90"/>
      <c r="AS708" s="90"/>
      <c r="AT708" s="90"/>
      <c r="AU708" s="90"/>
      <c r="AV708" s="90"/>
      <c r="AW708" s="90"/>
      <c r="AX708" s="90"/>
      <c r="AY708" s="90"/>
      <c r="AZ708" s="90"/>
      <c r="BA708" s="90"/>
      <c r="BB708" s="90"/>
      <c r="BC708" s="90"/>
      <c r="BD708" s="90"/>
      <c r="BE708" s="90"/>
      <c r="BF708" s="90"/>
      <c r="BG708" s="90"/>
      <c r="BH708" s="90"/>
      <c r="BI708" s="90"/>
      <c r="BJ708" s="90"/>
    </row>
    <row r="709" spans="1:62" ht="15.75" customHeight="1">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c r="AO709" s="90"/>
      <c r="AP709" s="90"/>
      <c r="AQ709" s="90"/>
      <c r="AR709" s="90"/>
      <c r="AS709" s="90"/>
      <c r="AT709" s="90"/>
      <c r="AU709" s="90"/>
      <c r="AV709" s="90"/>
      <c r="AW709" s="90"/>
      <c r="AX709" s="90"/>
      <c r="AY709" s="90"/>
      <c r="AZ709" s="90"/>
      <c r="BA709" s="90"/>
      <c r="BB709" s="90"/>
      <c r="BC709" s="90"/>
      <c r="BD709" s="90"/>
      <c r="BE709" s="90"/>
      <c r="BF709" s="90"/>
      <c r="BG709" s="90"/>
      <c r="BH709" s="90"/>
      <c r="BI709" s="90"/>
      <c r="BJ709" s="90"/>
    </row>
    <row r="710" spans="1:62" ht="15.75" customHeight="1">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c r="AO710" s="90"/>
      <c r="AP710" s="90"/>
      <c r="AQ710" s="90"/>
      <c r="AR710" s="90"/>
      <c r="AS710" s="90"/>
      <c r="AT710" s="90"/>
      <c r="AU710" s="90"/>
      <c r="AV710" s="90"/>
      <c r="AW710" s="90"/>
      <c r="AX710" s="90"/>
      <c r="AY710" s="90"/>
      <c r="AZ710" s="90"/>
      <c r="BA710" s="90"/>
      <c r="BB710" s="90"/>
      <c r="BC710" s="90"/>
      <c r="BD710" s="90"/>
      <c r="BE710" s="90"/>
      <c r="BF710" s="90"/>
      <c r="BG710" s="90"/>
      <c r="BH710" s="90"/>
      <c r="BI710" s="90"/>
      <c r="BJ710" s="90"/>
    </row>
    <row r="711" spans="1:62" ht="15.75" customHeight="1">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c r="AO711" s="90"/>
      <c r="AP711" s="90"/>
      <c r="AQ711" s="90"/>
      <c r="AR711" s="90"/>
      <c r="AS711" s="90"/>
      <c r="AT711" s="90"/>
      <c r="AU711" s="90"/>
      <c r="AV711" s="90"/>
      <c r="AW711" s="90"/>
      <c r="AX711" s="90"/>
      <c r="AY711" s="90"/>
      <c r="AZ711" s="90"/>
      <c r="BA711" s="90"/>
      <c r="BB711" s="90"/>
      <c r="BC711" s="90"/>
      <c r="BD711" s="90"/>
      <c r="BE711" s="90"/>
      <c r="BF711" s="90"/>
      <c r="BG711" s="90"/>
      <c r="BH711" s="90"/>
      <c r="BI711" s="90"/>
      <c r="BJ711" s="90"/>
    </row>
    <row r="712" spans="1:62" ht="15.75" customHeight="1">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c r="AO712" s="90"/>
      <c r="AP712" s="90"/>
      <c r="AQ712" s="90"/>
      <c r="AR712" s="90"/>
      <c r="AS712" s="90"/>
      <c r="AT712" s="90"/>
      <c r="AU712" s="90"/>
      <c r="AV712" s="90"/>
      <c r="AW712" s="90"/>
      <c r="AX712" s="90"/>
      <c r="AY712" s="90"/>
      <c r="AZ712" s="90"/>
      <c r="BA712" s="90"/>
      <c r="BB712" s="90"/>
      <c r="BC712" s="90"/>
      <c r="BD712" s="90"/>
      <c r="BE712" s="90"/>
      <c r="BF712" s="90"/>
      <c r="BG712" s="90"/>
      <c r="BH712" s="90"/>
      <c r="BI712" s="90"/>
      <c r="BJ712" s="90"/>
    </row>
    <row r="713" spans="1:62" ht="15.75" customHeight="1">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c r="AO713" s="90"/>
      <c r="AP713" s="90"/>
      <c r="AQ713" s="90"/>
      <c r="AR713" s="90"/>
      <c r="AS713" s="90"/>
      <c r="AT713" s="90"/>
      <c r="AU713" s="90"/>
      <c r="AV713" s="90"/>
      <c r="AW713" s="90"/>
      <c r="AX713" s="90"/>
      <c r="AY713" s="90"/>
      <c r="AZ713" s="90"/>
      <c r="BA713" s="90"/>
      <c r="BB713" s="90"/>
      <c r="BC713" s="90"/>
      <c r="BD713" s="90"/>
      <c r="BE713" s="90"/>
      <c r="BF713" s="90"/>
      <c r="BG713" s="90"/>
      <c r="BH713" s="90"/>
      <c r="BI713" s="90"/>
      <c r="BJ713" s="90"/>
    </row>
    <row r="714" spans="1:62" ht="15.75" customHeight="1">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c r="AO714" s="90"/>
      <c r="AP714" s="90"/>
      <c r="AQ714" s="90"/>
      <c r="AR714" s="90"/>
      <c r="AS714" s="90"/>
      <c r="AT714" s="90"/>
      <c r="AU714" s="90"/>
      <c r="AV714" s="90"/>
      <c r="AW714" s="90"/>
      <c r="AX714" s="90"/>
      <c r="AY714" s="90"/>
      <c r="AZ714" s="90"/>
      <c r="BA714" s="90"/>
      <c r="BB714" s="90"/>
      <c r="BC714" s="90"/>
      <c r="BD714" s="90"/>
      <c r="BE714" s="90"/>
      <c r="BF714" s="90"/>
      <c r="BG714" s="90"/>
      <c r="BH714" s="90"/>
      <c r="BI714" s="90"/>
      <c r="BJ714" s="90"/>
    </row>
    <row r="715" spans="1:62" ht="15.75" customHeight="1">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c r="AO715" s="90"/>
      <c r="AP715" s="90"/>
      <c r="AQ715" s="90"/>
      <c r="AR715" s="90"/>
      <c r="AS715" s="90"/>
      <c r="AT715" s="90"/>
      <c r="AU715" s="90"/>
      <c r="AV715" s="90"/>
      <c r="AW715" s="90"/>
      <c r="AX715" s="90"/>
      <c r="AY715" s="90"/>
      <c r="AZ715" s="90"/>
      <c r="BA715" s="90"/>
      <c r="BB715" s="90"/>
      <c r="BC715" s="90"/>
      <c r="BD715" s="90"/>
      <c r="BE715" s="90"/>
      <c r="BF715" s="90"/>
      <c r="BG715" s="90"/>
      <c r="BH715" s="90"/>
      <c r="BI715" s="90"/>
      <c r="BJ715" s="90"/>
    </row>
    <row r="716" spans="1:62" ht="15.75" customHeight="1">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c r="AO716" s="90"/>
      <c r="AP716" s="90"/>
      <c r="AQ716" s="90"/>
      <c r="AR716" s="90"/>
      <c r="AS716" s="90"/>
      <c r="AT716" s="90"/>
      <c r="AU716" s="90"/>
      <c r="AV716" s="90"/>
      <c r="AW716" s="90"/>
      <c r="AX716" s="90"/>
      <c r="AY716" s="90"/>
      <c r="AZ716" s="90"/>
      <c r="BA716" s="90"/>
      <c r="BB716" s="90"/>
      <c r="BC716" s="90"/>
      <c r="BD716" s="90"/>
      <c r="BE716" s="90"/>
      <c r="BF716" s="90"/>
      <c r="BG716" s="90"/>
      <c r="BH716" s="90"/>
      <c r="BI716" s="90"/>
      <c r="BJ716" s="90"/>
    </row>
    <row r="717" spans="1:62" ht="15.75" customHeight="1">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c r="AO717" s="90"/>
      <c r="AP717" s="90"/>
      <c r="AQ717" s="90"/>
      <c r="AR717" s="90"/>
      <c r="AS717" s="90"/>
      <c r="AT717" s="90"/>
      <c r="AU717" s="90"/>
      <c r="AV717" s="90"/>
      <c r="AW717" s="90"/>
      <c r="AX717" s="90"/>
      <c r="AY717" s="90"/>
      <c r="AZ717" s="90"/>
      <c r="BA717" s="90"/>
      <c r="BB717" s="90"/>
      <c r="BC717" s="90"/>
      <c r="BD717" s="90"/>
      <c r="BE717" s="90"/>
      <c r="BF717" s="90"/>
      <c r="BG717" s="90"/>
      <c r="BH717" s="90"/>
      <c r="BI717" s="90"/>
      <c r="BJ717" s="90"/>
    </row>
    <row r="718" spans="1:62" ht="15.75" customHeight="1">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c r="AO718" s="90"/>
      <c r="AP718" s="90"/>
      <c r="AQ718" s="90"/>
      <c r="AR718" s="90"/>
      <c r="AS718" s="90"/>
      <c r="AT718" s="90"/>
      <c r="AU718" s="90"/>
      <c r="AV718" s="90"/>
      <c r="AW718" s="90"/>
      <c r="AX718" s="90"/>
      <c r="AY718" s="90"/>
      <c r="AZ718" s="90"/>
      <c r="BA718" s="90"/>
      <c r="BB718" s="90"/>
      <c r="BC718" s="90"/>
      <c r="BD718" s="90"/>
      <c r="BE718" s="90"/>
      <c r="BF718" s="90"/>
      <c r="BG718" s="90"/>
      <c r="BH718" s="90"/>
      <c r="BI718" s="90"/>
      <c r="BJ718" s="90"/>
    </row>
    <row r="719" spans="1:62" ht="15.75" customHeight="1">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c r="AO719" s="90"/>
      <c r="AP719" s="90"/>
      <c r="AQ719" s="90"/>
      <c r="AR719" s="90"/>
      <c r="AS719" s="90"/>
      <c r="AT719" s="90"/>
      <c r="AU719" s="90"/>
      <c r="AV719" s="90"/>
      <c r="AW719" s="90"/>
      <c r="AX719" s="90"/>
      <c r="AY719" s="90"/>
      <c r="AZ719" s="90"/>
      <c r="BA719" s="90"/>
      <c r="BB719" s="90"/>
      <c r="BC719" s="90"/>
      <c r="BD719" s="90"/>
      <c r="BE719" s="90"/>
      <c r="BF719" s="90"/>
      <c r="BG719" s="90"/>
      <c r="BH719" s="90"/>
      <c r="BI719" s="90"/>
      <c r="BJ719" s="90"/>
    </row>
    <row r="720" spans="1:62" ht="15.75" customHeight="1">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90"/>
      <c r="AX720" s="90"/>
      <c r="AY720" s="90"/>
      <c r="AZ720" s="90"/>
      <c r="BA720" s="90"/>
      <c r="BB720" s="90"/>
      <c r="BC720" s="90"/>
      <c r="BD720" s="90"/>
      <c r="BE720" s="90"/>
      <c r="BF720" s="90"/>
      <c r="BG720" s="90"/>
      <c r="BH720" s="90"/>
      <c r="BI720" s="90"/>
      <c r="BJ720" s="90"/>
    </row>
    <row r="721" spans="1:62" ht="15.75" customHeight="1">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90"/>
      <c r="AY721" s="90"/>
      <c r="AZ721" s="90"/>
      <c r="BA721" s="90"/>
      <c r="BB721" s="90"/>
      <c r="BC721" s="90"/>
      <c r="BD721" s="90"/>
      <c r="BE721" s="90"/>
      <c r="BF721" s="90"/>
      <c r="BG721" s="90"/>
      <c r="BH721" s="90"/>
      <c r="BI721" s="90"/>
      <c r="BJ721" s="90"/>
    </row>
    <row r="722" spans="1:62" ht="15.75" customHeight="1">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90"/>
      <c r="AY722" s="90"/>
      <c r="AZ722" s="90"/>
      <c r="BA722" s="90"/>
      <c r="BB722" s="90"/>
      <c r="BC722" s="90"/>
      <c r="BD722" s="90"/>
      <c r="BE722" s="90"/>
      <c r="BF722" s="90"/>
      <c r="BG722" s="90"/>
      <c r="BH722" s="90"/>
      <c r="BI722" s="90"/>
      <c r="BJ722" s="90"/>
    </row>
    <row r="723" spans="1:62" ht="15.75" customHeight="1">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90"/>
      <c r="AY723" s="90"/>
      <c r="AZ723" s="90"/>
      <c r="BA723" s="90"/>
      <c r="BB723" s="90"/>
      <c r="BC723" s="90"/>
      <c r="BD723" s="90"/>
      <c r="BE723" s="90"/>
      <c r="BF723" s="90"/>
      <c r="BG723" s="90"/>
      <c r="BH723" s="90"/>
      <c r="BI723" s="90"/>
      <c r="BJ723" s="90"/>
    </row>
    <row r="724" spans="1:62" ht="15.75" customHeight="1">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90"/>
      <c r="AY724" s="90"/>
      <c r="AZ724" s="90"/>
      <c r="BA724" s="90"/>
      <c r="BB724" s="90"/>
      <c r="BC724" s="90"/>
      <c r="BD724" s="90"/>
      <c r="BE724" s="90"/>
      <c r="BF724" s="90"/>
      <c r="BG724" s="90"/>
      <c r="BH724" s="90"/>
      <c r="BI724" s="90"/>
      <c r="BJ724" s="90"/>
    </row>
    <row r="725" spans="1:62" ht="15.75" customHeight="1">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90"/>
      <c r="AY725" s="90"/>
      <c r="AZ725" s="90"/>
      <c r="BA725" s="90"/>
      <c r="BB725" s="90"/>
      <c r="BC725" s="90"/>
      <c r="BD725" s="90"/>
      <c r="BE725" s="90"/>
      <c r="BF725" s="90"/>
      <c r="BG725" s="90"/>
      <c r="BH725" s="90"/>
      <c r="BI725" s="90"/>
      <c r="BJ725" s="90"/>
    </row>
    <row r="726" spans="1:62" ht="15.75" customHeight="1">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0"/>
      <c r="AY726" s="90"/>
      <c r="AZ726" s="90"/>
      <c r="BA726" s="90"/>
      <c r="BB726" s="90"/>
      <c r="BC726" s="90"/>
      <c r="BD726" s="90"/>
      <c r="BE726" s="90"/>
      <c r="BF726" s="90"/>
      <c r="BG726" s="90"/>
      <c r="BH726" s="90"/>
      <c r="BI726" s="90"/>
      <c r="BJ726" s="90"/>
    </row>
    <row r="727" spans="1:62" ht="15.75" customHeight="1">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90"/>
      <c r="AY727" s="90"/>
      <c r="AZ727" s="90"/>
      <c r="BA727" s="90"/>
      <c r="BB727" s="90"/>
      <c r="BC727" s="90"/>
      <c r="BD727" s="90"/>
      <c r="BE727" s="90"/>
      <c r="BF727" s="90"/>
      <c r="BG727" s="90"/>
      <c r="BH727" s="90"/>
      <c r="BI727" s="90"/>
      <c r="BJ727" s="90"/>
    </row>
    <row r="728" spans="1:62" ht="15.75" customHeight="1">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90"/>
      <c r="AX728" s="90"/>
      <c r="AY728" s="90"/>
      <c r="AZ728" s="90"/>
      <c r="BA728" s="90"/>
      <c r="BB728" s="90"/>
      <c r="BC728" s="90"/>
      <c r="BD728" s="90"/>
      <c r="BE728" s="90"/>
      <c r="BF728" s="90"/>
      <c r="BG728" s="90"/>
      <c r="BH728" s="90"/>
      <c r="BI728" s="90"/>
      <c r="BJ728" s="90"/>
    </row>
    <row r="729" spans="1:62" ht="15.75" customHeight="1">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90"/>
      <c r="AX729" s="90"/>
      <c r="AY729" s="90"/>
      <c r="AZ729" s="90"/>
      <c r="BA729" s="90"/>
      <c r="BB729" s="90"/>
      <c r="BC729" s="90"/>
      <c r="BD729" s="90"/>
      <c r="BE729" s="90"/>
      <c r="BF729" s="90"/>
      <c r="BG729" s="90"/>
      <c r="BH729" s="90"/>
      <c r="BI729" s="90"/>
      <c r="BJ729" s="90"/>
    </row>
    <row r="730" spans="1:62" ht="15.75" customHeight="1">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90"/>
      <c r="AX730" s="90"/>
      <c r="AY730" s="90"/>
      <c r="AZ730" s="90"/>
      <c r="BA730" s="90"/>
      <c r="BB730" s="90"/>
      <c r="BC730" s="90"/>
      <c r="BD730" s="90"/>
      <c r="BE730" s="90"/>
      <c r="BF730" s="90"/>
      <c r="BG730" s="90"/>
      <c r="BH730" s="90"/>
      <c r="BI730" s="90"/>
      <c r="BJ730" s="90"/>
    </row>
    <row r="731" spans="1:62" ht="15.75" customHeight="1">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c r="AX731" s="90"/>
      <c r="AY731" s="90"/>
      <c r="AZ731" s="90"/>
      <c r="BA731" s="90"/>
      <c r="BB731" s="90"/>
      <c r="BC731" s="90"/>
      <c r="BD731" s="90"/>
      <c r="BE731" s="90"/>
      <c r="BF731" s="90"/>
      <c r="BG731" s="90"/>
      <c r="BH731" s="90"/>
      <c r="BI731" s="90"/>
      <c r="BJ731" s="90"/>
    </row>
    <row r="732" spans="1:62" ht="15.75" customHeight="1">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90"/>
      <c r="AY732" s="90"/>
      <c r="AZ732" s="90"/>
      <c r="BA732" s="90"/>
      <c r="BB732" s="90"/>
      <c r="BC732" s="90"/>
      <c r="BD732" s="90"/>
      <c r="BE732" s="90"/>
      <c r="BF732" s="90"/>
      <c r="BG732" s="90"/>
      <c r="BH732" s="90"/>
      <c r="BI732" s="90"/>
      <c r="BJ732" s="90"/>
    </row>
    <row r="733" spans="1:62" ht="15.75" customHeight="1">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c r="AX733" s="90"/>
      <c r="AY733" s="90"/>
      <c r="AZ733" s="90"/>
      <c r="BA733" s="90"/>
      <c r="BB733" s="90"/>
      <c r="BC733" s="90"/>
      <c r="BD733" s="90"/>
      <c r="BE733" s="90"/>
      <c r="BF733" s="90"/>
      <c r="BG733" s="90"/>
      <c r="BH733" s="90"/>
      <c r="BI733" s="90"/>
      <c r="BJ733" s="90"/>
    </row>
    <row r="734" spans="1:62" ht="15.75" customHeight="1">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90"/>
      <c r="AX734" s="90"/>
      <c r="AY734" s="90"/>
      <c r="AZ734" s="90"/>
      <c r="BA734" s="90"/>
      <c r="BB734" s="90"/>
      <c r="BC734" s="90"/>
      <c r="BD734" s="90"/>
      <c r="BE734" s="90"/>
      <c r="BF734" s="90"/>
      <c r="BG734" s="90"/>
      <c r="BH734" s="90"/>
      <c r="BI734" s="90"/>
      <c r="BJ734" s="90"/>
    </row>
    <row r="735" spans="1:62" ht="15.75" customHeight="1">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90"/>
      <c r="AX735" s="90"/>
      <c r="AY735" s="90"/>
      <c r="AZ735" s="90"/>
      <c r="BA735" s="90"/>
      <c r="BB735" s="90"/>
      <c r="BC735" s="90"/>
      <c r="BD735" s="90"/>
      <c r="BE735" s="90"/>
      <c r="BF735" s="90"/>
      <c r="BG735" s="90"/>
      <c r="BH735" s="90"/>
      <c r="BI735" s="90"/>
      <c r="BJ735" s="90"/>
    </row>
    <row r="736" spans="1:62" ht="15.75" customHeight="1">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90"/>
      <c r="AX736" s="90"/>
      <c r="AY736" s="90"/>
      <c r="AZ736" s="90"/>
      <c r="BA736" s="90"/>
      <c r="BB736" s="90"/>
      <c r="BC736" s="90"/>
      <c r="BD736" s="90"/>
      <c r="BE736" s="90"/>
      <c r="BF736" s="90"/>
      <c r="BG736" s="90"/>
      <c r="BH736" s="90"/>
      <c r="BI736" s="90"/>
      <c r="BJ736" s="90"/>
    </row>
    <row r="737" spans="1:62" ht="15.75" customHeight="1">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90"/>
      <c r="AW737" s="90"/>
      <c r="AX737" s="90"/>
      <c r="AY737" s="90"/>
      <c r="AZ737" s="90"/>
      <c r="BA737" s="90"/>
      <c r="BB737" s="90"/>
      <c r="BC737" s="90"/>
      <c r="BD737" s="90"/>
      <c r="BE737" s="90"/>
      <c r="BF737" s="90"/>
      <c r="BG737" s="90"/>
      <c r="BH737" s="90"/>
      <c r="BI737" s="90"/>
      <c r="BJ737" s="90"/>
    </row>
    <row r="738" spans="1:62" ht="15.75" customHeight="1">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90"/>
      <c r="AX738" s="90"/>
      <c r="AY738" s="90"/>
      <c r="AZ738" s="90"/>
      <c r="BA738" s="90"/>
      <c r="BB738" s="90"/>
      <c r="BC738" s="90"/>
      <c r="BD738" s="90"/>
      <c r="BE738" s="90"/>
      <c r="BF738" s="90"/>
      <c r="BG738" s="90"/>
      <c r="BH738" s="90"/>
      <c r="BI738" s="90"/>
      <c r="BJ738" s="90"/>
    </row>
    <row r="739" spans="1:62" ht="15.75" customHeight="1">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90"/>
      <c r="AW739" s="90"/>
      <c r="AX739" s="90"/>
      <c r="AY739" s="90"/>
      <c r="AZ739" s="90"/>
      <c r="BA739" s="90"/>
      <c r="BB739" s="90"/>
      <c r="BC739" s="90"/>
      <c r="BD739" s="90"/>
      <c r="BE739" s="90"/>
      <c r="BF739" s="90"/>
      <c r="BG739" s="90"/>
      <c r="BH739" s="90"/>
      <c r="BI739" s="90"/>
      <c r="BJ739" s="90"/>
    </row>
    <row r="740" spans="1:62" ht="15.75" customHeight="1">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90"/>
      <c r="AW740" s="90"/>
      <c r="AX740" s="90"/>
      <c r="AY740" s="90"/>
      <c r="AZ740" s="90"/>
      <c r="BA740" s="90"/>
      <c r="BB740" s="90"/>
      <c r="BC740" s="90"/>
      <c r="BD740" s="90"/>
      <c r="BE740" s="90"/>
      <c r="BF740" s="90"/>
      <c r="BG740" s="90"/>
      <c r="BH740" s="90"/>
      <c r="BI740" s="90"/>
      <c r="BJ740" s="90"/>
    </row>
    <row r="741" spans="1:62" ht="15.75" customHeight="1">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90"/>
      <c r="AW741" s="90"/>
      <c r="AX741" s="90"/>
      <c r="AY741" s="90"/>
      <c r="AZ741" s="90"/>
      <c r="BA741" s="90"/>
      <c r="BB741" s="90"/>
      <c r="BC741" s="90"/>
      <c r="BD741" s="90"/>
      <c r="BE741" s="90"/>
      <c r="BF741" s="90"/>
      <c r="BG741" s="90"/>
      <c r="BH741" s="90"/>
      <c r="BI741" s="90"/>
      <c r="BJ741" s="90"/>
    </row>
    <row r="742" spans="1:62" ht="15.75" customHeight="1">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90"/>
      <c r="AX742" s="90"/>
      <c r="AY742" s="90"/>
      <c r="AZ742" s="90"/>
      <c r="BA742" s="90"/>
      <c r="BB742" s="90"/>
      <c r="BC742" s="90"/>
      <c r="BD742" s="90"/>
      <c r="BE742" s="90"/>
      <c r="BF742" s="90"/>
      <c r="BG742" s="90"/>
      <c r="BH742" s="90"/>
      <c r="BI742" s="90"/>
      <c r="BJ742" s="90"/>
    </row>
    <row r="743" spans="1:62" ht="15.75" customHeight="1">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90"/>
      <c r="AX743" s="90"/>
      <c r="AY743" s="90"/>
      <c r="AZ743" s="90"/>
      <c r="BA743" s="90"/>
      <c r="BB743" s="90"/>
      <c r="BC743" s="90"/>
      <c r="BD743" s="90"/>
      <c r="BE743" s="90"/>
      <c r="BF743" s="90"/>
      <c r="BG743" s="90"/>
      <c r="BH743" s="90"/>
      <c r="BI743" s="90"/>
      <c r="BJ743" s="90"/>
    </row>
    <row r="744" spans="1:62" ht="15.75" customHeight="1">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90"/>
      <c r="AW744" s="90"/>
      <c r="AX744" s="90"/>
      <c r="AY744" s="90"/>
      <c r="AZ744" s="90"/>
      <c r="BA744" s="90"/>
      <c r="BB744" s="90"/>
      <c r="BC744" s="90"/>
      <c r="BD744" s="90"/>
      <c r="BE744" s="90"/>
      <c r="BF744" s="90"/>
      <c r="BG744" s="90"/>
      <c r="BH744" s="90"/>
      <c r="BI744" s="90"/>
      <c r="BJ744" s="90"/>
    </row>
    <row r="745" spans="1:62" ht="15.75" customHeight="1">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90"/>
      <c r="AW745" s="90"/>
      <c r="AX745" s="90"/>
      <c r="AY745" s="90"/>
      <c r="AZ745" s="90"/>
      <c r="BA745" s="90"/>
      <c r="BB745" s="90"/>
      <c r="BC745" s="90"/>
      <c r="BD745" s="90"/>
      <c r="BE745" s="90"/>
      <c r="BF745" s="90"/>
      <c r="BG745" s="90"/>
      <c r="BH745" s="90"/>
      <c r="BI745" s="90"/>
      <c r="BJ745" s="90"/>
    </row>
    <row r="746" spans="1:62" ht="15.75" customHeight="1">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90"/>
      <c r="AW746" s="90"/>
      <c r="AX746" s="90"/>
      <c r="AY746" s="90"/>
      <c r="AZ746" s="90"/>
      <c r="BA746" s="90"/>
      <c r="BB746" s="90"/>
      <c r="BC746" s="90"/>
      <c r="BD746" s="90"/>
      <c r="BE746" s="90"/>
      <c r="BF746" s="90"/>
      <c r="BG746" s="90"/>
      <c r="BH746" s="90"/>
      <c r="BI746" s="90"/>
      <c r="BJ746" s="90"/>
    </row>
    <row r="747" spans="1:62" ht="15.75" customHeight="1">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90"/>
      <c r="AW747" s="90"/>
      <c r="AX747" s="90"/>
      <c r="AY747" s="90"/>
      <c r="AZ747" s="90"/>
      <c r="BA747" s="90"/>
      <c r="BB747" s="90"/>
      <c r="BC747" s="90"/>
      <c r="BD747" s="90"/>
      <c r="BE747" s="90"/>
      <c r="BF747" s="90"/>
      <c r="BG747" s="90"/>
      <c r="BH747" s="90"/>
      <c r="BI747" s="90"/>
      <c r="BJ747" s="90"/>
    </row>
    <row r="748" spans="1:62" ht="15.75" customHeight="1">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90"/>
      <c r="AV748" s="90"/>
      <c r="AW748" s="90"/>
      <c r="AX748" s="90"/>
      <c r="AY748" s="90"/>
      <c r="AZ748" s="90"/>
      <c r="BA748" s="90"/>
      <c r="BB748" s="90"/>
      <c r="BC748" s="90"/>
      <c r="BD748" s="90"/>
      <c r="BE748" s="90"/>
      <c r="BF748" s="90"/>
      <c r="BG748" s="90"/>
      <c r="BH748" s="90"/>
      <c r="BI748" s="90"/>
      <c r="BJ748" s="90"/>
    </row>
    <row r="749" spans="1:62" ht="15.75" customHeight="1">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0"/>
      <c r="AY749" s="90"/>
      <c r="AZ749" s="90"/>
      <c r="BA749" s="90"/>
      <c r="BB749" s="90"/>
      <c r="BC749" s="90"/>
      <c r="BD749" s="90"/>
      <c r="BE749" s="90"/>
      <c r="BF749" s="90"/>
      <c r="BG749" s="90"/>
      <c r="BH749" s="90"/>
      <c r="BI749" s="90"/>
      <c r="BJ749" s="90"/>
    </row>
    <row r="750" spans="1:62" ht="15.75" customHeight="1">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0"/>
      <c r="AY750" s="90"/>
      <c r="AZ750" s="90"/>
      <c r="BA750" s="90"/>
      <c r="BB750" s="90"/>
      <c r="BC750" s="90"/>
      <c r="BD750" s="90"/>
      <c r="BE750" s="90"/>
      <c r="BF750" s="90"/>
      <c r="BG750" s="90"/>
      <c r="BH750" s="90"/>
      <c r="BI750" s="90"/>
      <c r="BJ750" s="90"/>
    </row>
    <row r="751" spans="1:62" ht="15.75" customHeight="1">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0"/>
      <c r="AY751" s="90"/>
      <c r="AZ751" s="90"/>
      <c r="BA751" s="90"/>
      <c r="BB751" s="90"/>
      <c r="BC751" s="90"/>
      <c r="BD751" s="90"/>
      <c r="BE751" s="90"/>
      <c r="BF751" s="90"/>
      <c r="BG751" s="90"/>
      <c r="BH751" s="90"/>
      <c r="BI751" s="90"/>
      <c r="BJ751" s="90"/>
    </row>
    <row r="752" spans="1:62" ht="15.75" customHeight="1">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0"/>
      <c r="AY752" s="90"/>
      <c r="AZ752" s="90"/>
      <c r="BA752" s="90"/>
      <c r="BB752" s="90"/>
      <c r="BC752" s="90"/>
      <c r="BD752" s="90"/>
      <c r="BE752" s="90"/>
      <c r="BF752" s="90"/>
      <c r="BG752" s="90"/>
      <c r="BH752" s="90"/>
      <c r="BI752" s="90"/>
      <c r="BJ752" s="90"/>
    </row>
    <row r="753" spans="1:62" ht="15.75" customHeight="1">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0"/>
      <c r="AY753" s="90"/>
      <c r="AZ753" s="90"/>
      <c r="BA753" s="90"/>
      <c r="BB753" s="90"/>
      <c r="BC753" s="90"/>
      <c r="BD753" s="90"/>
      <c r="BE753" s="90"/>
      <c r="BF753" s="90"/>
      <c r="BG753" s="90"/>
      <c r="BH753" s="90"/>
      <c r="BI753" s="90"/>
      <c r="BJ753" s="90"/>
    </row>
    <row r="754" spans="1:62" ht="15.75" customHeight="1">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0"/>
      <c r="AY754" s="90"/>
      <c r="AZ754" s="90"/>
      <c r="BA754" s="90"/>
      <c r="BB754" s="90"/>
      <c r="BC754" s="90"/>
      <c r="BD754" s="90"/>
      <c r="BE754" s="90"/>
      <c r="BF754" s="90"/>
      <c r="BG754" s="90"/>
      <c r="BH754" s="90"/>
      <c r="BI754" s="90"/>
      <c r="BJ754" s="90"/>
    </row>
    <row r="755" spans="1:62" ht="15.75" customHeight="1">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0"/>
      <c r="AY755" s="90"/>
      <c r="AZ755" s="90"/>
      <c r="BA755" s="90"/>
      <c r="BB755" s="90"/>
      <c r="BC755" s="90"/>
      <c r="BD755" s="90"/>
      <c r="BE755" s="90"/>
      <c r="BF755" s="90"/>
      <c r="BG755" s="90"/>
      <c r="BH755" s="90"/>
      <c r="BI755" s="90"/>
      <c r="BJ755" s="90"/>
    </row>
    <row r="756" spans="1:62" ht="15.75" customHeight="1">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0"/>
      <c r="AY756" s="90"/>
      <c r="AZ756" s="90"/>
      <c r="BA756" s="90"/>
      <c r="BB756" s="90"/>
      <c r="BC756" s="90"/>
      <c r="BD756" s="90"/>
      <c r="BE756" s="90"/>
      <c r="BF756" s="90"/>
      <c r="BG756" s="90"/>
      <c r="BH756" s="90"/>
      <c r="BI756" s="90"/>
      <c r="BJ756" s="90"/>
    </row>
    <row r="757" spans="1:62" ht="15.75" customHeight="1">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0"/>
      <c r="AY757" s="90"/>
      <c r="AZ757" s="90"/>
      <c r="BA757" s="90"/>
      <c r="BB757" s="90"/>
      <c r="BC757" s="90"/>
      <c r="BD757" s="90"/>
      <c r="BE757" s="90"/>
      <c r="BF757" s="90"/>
      <c r="BG757" s="90"/>
      <c r="BH757" s="90"/>
      <c r="BI757" s="90"/>
      <c r="BJ757" s="90"/>
    </row>
    <row r="758" spans="1:62" ht="15.75" customHeight="1">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0"/>
      <c r="AY758" s="90"/>
      <c r="AZ758" s="90"/>
      <c r="BA758" s="90"/>
      <c r="BB758" s="90"/>
      <c r="BC758" s="90"/>
      <c r="BD758" s="90"/>
      <c r="BE758" s="90"/>
      <c r="BF758" s="90"/>
      <c r="BG758" s="90"/>
      <c r="BH758" s="90"/>
      <c r="BI758" s="90"/>
      <c r="BJ758" s="90"/>
    </row>
    <row r="759" spans="1:62" ht="15.75" customHeight="1">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0"/>
      <c r="AY759" s="90"/>
      <c r="AZ759" s="90"/>
      <c r="BA759" s="90"/>
      <c r="BB759" s="90"/>
      <c r="BC759" s="90"/>
      <c r="BD759" s="90"/>
      <c r="BE759" s="90"/>
      <c r="BF759" s="90"/>
      <c r="BG759" s="90"/>
      <c r="BH759" s="90"/>
      <c r="BI759" s="90"/>
      <c r="BJ759" s="90"/>
    </row>
    <row r="760" spans="1:62" ht="15.75" customHeight="1">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0"/>
      <c r="AY760" s="90"/>
      <c r="AZ760" s="90"/>
      <c r="BA760" s="90"/>
      <c r="BB760" s="90"/>
      <c r="BC760" s="90"/>
      <c r="BD760" s="90"/>
      <c r="BE760" s="90"/>
      <c r="BF760" s="90"/>
      <c r="BG760" s="90"/>
      <c r="BH760" s="90"/>
      <c r="BI760" s="90"/>
      <c r="BJ760" s="90"/>
    </row>
    <row r="761" spans="1:62" ht="15.75" customHeight="1">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0"/>
      <c r="AY761" s="90"/>
      <c r="AZ761" s="90"/>
      <c r="BA761" s="90"/>
      <c r="BB761" s="90"/>
      <c r="BC761" s="90"/>
      <c r="BD761" s="90"/>
      <c r="BE761" s="90"/>
      <c r="BF761" s="90"/>
      <c r="BG761" s="90"/>
      <c r="BH761" s="90"/>
      <c r="BI761" s="90"/>
      <c r="BJ761" s="90"/>
    </row>
    <row r="762" spans="1:62" ht="15.75" customHeight="1">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0"/>
      <c r="AY762" s="90"/>
      <c r="AZ762" s="90"/>
      <c r="BA762" s="90"/>
      <c r="BB762" s="90"/>
      <c r="BC762" s="90"/>
      <c r="BD762" s="90"/>
      <c r="BE762" s="90"/>
      <c r="BF762" s="90"/>
      <c r="BG762" s="90"/>
      <c r="BH762" s="90"/>
      <c r="BI762" s="90"/>
      <c r="BJ762" s="90"/>
    </row>
    <row r="763" spans="1:62" ht="15.75" customHeight="1">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0"/>
      <c r="AY763" s="90"/>
      <c r="AZ763" s="90"/>
      <c r="BA763" s="90"/>
      <c r="BB763" s="90"/>
      <c r="BC763" s="90"/>
      <c r="BD763" s="90"/>
      <c r="BE763" s="90"/>
      <c r="BF763" s="90"/>
      <c r="BG763" s="90"/>
      <c r="BH763" s="90"/>
      <c r="BI763" s="90"/>
      <c r="BJ763" s="90"/>
    </row>
    <row r="764" spans="1:62" ht="15.75" customHeight="1">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0"/>
      <c r="AY764" s="90"/>
      <c r="AZ764" s="90"/>
      <c r="BA764" s="90"/>
      <c r="BB764" s="90"/>
      <c r="BC764" s="90"/>
      <c r="BD764" s="90"/>
      <c r="BE764" s="90"/>
      <c r="BF764" s="90"/>
      <c r="BG764" s="90"/>
      <c r="BH764" s="90"/>
      <c r="BI764" s="90"/>
      <c r="BJ764" s="90"/>
    </row>
    <row r="765" spans="1:62" ht="15.75" customHeight="1">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0"/>
      <c r="AY765" s="90"/>
      <c r="AZ765" s="90"/>
      <c r="BA765" s="90"/>
      <c r="BB765" s="90"/>
      <c r="BC765" s="90"/>
      <c r="BD765" s="90"/>
      <c r="BE765" s="90"/>
      <c r="BF765" s="90"/>
      <c r="BG765" s="90"/>
      <c r="BH765" s="90"/>
      <c r="BI765" s="90"/>
      <c r="BJ765" s="90"/>
    </row>
    <row r="766" spans="1:62" ht="15.75" customHeight="1">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0"/>
      <c r="AY766" s="90"/>
      <c r="AZ766" s="90"/>
      <c r="BA766" s="90"/>
      <c r="BB766" s="90"/>
      <c r="BC766" s="90"/>
      <c r="BD766" s="90"/>
      <c r="BE766" s="90"/>
      <c r="BF766" s="90"/>
      <c r="BG766" s="90"/>
      <c r="BH766" s="90"/>
      <c r="BI766" s="90"/>
      <c r="BJ766" s="90"/>
    </row>
    <row r="767" spans="1:62" ht="15.75" customHeight="1">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0"/>
      <c r="AY767" s="90"/>
      <c r="AZ767" s="90"/>
      <c r="BA767" s="90"/>
      <c r="BB767" s="90"/>
      <c r="BC767" s="90"/>
      <c r="BD767" s="90"/>
      <c r="BE767" s="90"/>
      <c r="BF767" s="90"/>
      <c r="BG767" s="90"/>
      <c r="BH767" s="90"/>
      <c r="BI767" s="90"/>
      <c r="BJ767" s="90"/>
    </row>
    <row r="768" spans="1:62" ht="15.75" customHeight="1">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0"/>
      <c r="AY768" s="90"/>
      <c r="AZ768" s="90"/>
      <c r="BA768" s="90"/>
      <c r="BB768" s="90"/>
      <c r="BC768" s="90"/>
      <c r="BD768" s="90"/>
      <c r="BE768" s="90"/>
      <c r="BF768" s="90"/>
      <c r="BG768" s="90"/>
      <c r="BH768" s="90"/>
      <c r="BI768" s="90"/>
      <c r="BJ768" s="90"/>
    </row>
    <row r="769" spans="1:62" ht="15.75" customHeight="1">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0"/>
      <c r="AY769" s="90"/>
      <c r="AZ769" s="90"/>
      <c r="BA769" s="90"/>
      <c r="BB769" s="90"/>
      <c r="BC769" s="90"/>
      <c r="BD769" s="90"/>
      <c r="BE769" s="90"/>
      <c r="BF769" s="90"/>
      <c r="BG769" s="90"/>
      <c r="BH769" s="90"/>
      <c r="BI769" s="90"/>
      <c r="BJ769" s="90"/>
    </row>
    <row r="770" spans="1:62" ht="15.75" customHeight="1">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0"/>
      <c r="AY770" s="90"/>
      <c r="AZ770" s="90"/>
      <c r="BA770" s="90"/>
      <c r="BB770" s="90"/>
      <c r="BC770" s="90"/>
      <c r="BD770" s="90"/>
      <c r="BE770" s="90"/>
      <c r="BF770" s="90"/>
      <c r="BG770" s="90"/>
      <c r="BH770" s="90"/>
      <c r="BI770" s="90"/>
      <c r="BJ770" s="90"/>
    </row>
    <row r="771" spans="1:62" ht="15.75" customHeight="1">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0"/>
      <c r="AY771" s="90"/>
      <c r="AZ771" s="90"/>
      <c r="BA771" s="90"/>
      <c r="BB771" s="90"/>
      <c r="BC771" s="90"/>
      <c r="BD771" s="90"/>
      <c r="BE771" s="90"/>
      <c r="BF771" s="90"/>
      <c r="BG771" s="90"/>
      <c r="BH771" s="90"/>
      <c r="BI771" s="90"/>
      <c r="BJ771" s="90"/>
    </row>
    <row r="772" spans="1:62" ht="15.75" customHeight="1">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0"/>
      <c r="AY772" s="90"/>
      <c r="AZ772" s="90"/>
      <c r="BA772" s="90"/>
      <c r="BB772" s="90"/>
      <c r="BC772" s="90"/>
      <c r="BD772" s="90"/>
      <c r="BE772" s="90"/>
      <c r="BF772" s="90"/>
      <c r="BG772" s="90"/>
      <c r="BH772" s="90"/>
      <c r="BI772" s="90"/>
      <c r="BJ772" s="90"/>
    </row>
    <row r="773" spans="1:62" ht="15.75" customHeight="1">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0"/>
      <c r="AY773" s="90"/>
      <c r="AZ773" s="90"/>
      <c r="BA773" s="90"/>
      <c r="BB773" s="90"/>
      <c r="BC773" s="90"/>
      <c r="BD773" s="90"/>
      <c r="BE773" s="90"/>
      <c r="BF773" s="90"/>
      <c r="BG773" s="90"/>
      <c r="BH773" s="90"/>
      <c r="BI773" s="90"/>
      <c r="BJ773" s="90"/>
    </row>
    <row r="774" spans="1:62" ht="15.75" customHeight="1">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0"/>
      <c r="AY774" s="90"/>
      <c r="AZ774" s="90"/>
      <c r="BA774" s="90"/>
      <c r="BB774" s="90"/>
      <c r="BC774" s="90"/>
      <c r="BD774" s="90"/>
      <c r="BE774" s="90"/>
      <c r="BF774" s="90"/>
      <c r="BG774" s="90"/>
      <c r="BH774" s="90"/>
      <c r="BI774" s="90"/>
      <c r="BJ774" s="90"/>
    </row>
    <row r="775" spans="1:62" ht="15.75" customHeight="1">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c r="AX775" s="90"/>
      <c r="AY775" s="90"/>
      <c r="AZ775" s="90"/>
      <c r="BA775" s="90"/>
      <c r="BB775" s="90"/>
      <c r="BC775" s="90"/>
      <c r="BD775" s="90"/>
      <c r="BE775" s="90"/>
      <c r="BF775" s="90"/>
      <c r="BG775" s="90"/>
      <c r="BH775" s="90"/>
      <c r="BI775" s="90"/>
      <c r="BJ775" s="90"/>
    </row>
    <row r="776" spans="1:62" ht="15.75" customHeight="1">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c r="AP776" s="90"/>
      <c r="AQ776" s="90"/>
      <c r="AR776" s="90"/>
      <c r="AS776" s="90"/>
      <c r="AT776" s="90"/>
      <c r="AU776" s="90"/>
      <c r="AV776" s="90"/>
      <c r="AW776" s="90"/>
      <c r="AX776" s="90"/>
      <c r="AY776" s="90"/>
      <c r="AZ776" s="90"/>
      <c r="BA776" s="90"/>
      <c r="BB776" s="90"/>
      <c r="BC776" s="90"/>
      <c r="BD776" s="90"/>
      <c r="BE776" s="90"/>
      <c r="BF776" s="90"/>
      <c r="BG776" s="90"/>
      <c r="BH776" s="90"/>
      <c r="BI776" s="90"/>
      <c r="BJ776" s="90"/>
    </row>
    <row r="777" spans="1:62" ht="15.75" customHeight="1">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c r="AG777" s="90"/>
      <c r="AH777" s="90"/>
      <c r="AI777" s="90"/>
      <c r="AJ777" s="90"/>
      <c r="AK777" s="90"/>
      <c r="AL777" s="90"/>
      <c r="AM777" s="90"/>
      <c r="AN777" s="90"/>
      <c r="AO777" s="90"/>
      <c r="AP777" s="90"/>
      <c r="AQ777" s="90"/>
      <c r="AR777" s="90"/>
      <c r="AS777" s="90"/>
      <c r="AT777" s="90"/>
      <c r="AU777" s="90"/>
      <c r="AV777" s="90"/>
      <c r="AW777" s="90"/>
      <c r="AX777" s="90"/>
      <c r="AY777" s="90"/>
      <c r="AZ777" s="90"/>
      <c r="BA777" s="90"/>
      <c r="BB777" s="90"/>
      <c r="BC777" s="90"/>
      <c r="BD777" s="90"/>
      <c r="BE777" s="90"/>
      <c r="BF777" s="90"/>
      <c r="BG777" s="90"/>
      <c r="BH777" s="90"/>
      <c r="BI777" s="90"/>
      <c r="BJ777" s="90"/>
    </row>
    <row r="778" spans="1:62" ht="15.75" customHeight="1">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c r="AO778" s="90"/>
      <c r="AP778" s="90"/>
      <c r="AQ778" s="90"/>
      <c r="AR778" s="90"/>
      <c r="AS778" s="90"/>
      <c r="AT778" s="90"/>
      <c r="AU778" s="90"/>
      <c r="AV778" s="90"/>
      <c r="AW778" s="90"/>
      <c r="AX778" s="90"/>
      <c r="AY778" s="90"/>
      <c r="AZ778" s="90"/>
      <c r="BA778" s="90"/>
      <c r="BB778" s="90"/>
      <c r="BC778" s="90"/>
      <c r="BD778" s="90"/>
      <c r="BE778" s="90"/>
      <c r="BF778" s="90"/>
      <c r="BG778" s="90"/>
      <c r="BH778" s="90"/>
      <c r="BI778" s="90"/>
      <c r="BJ778" s="90"/>
    </row>
    <row r="779" spans="1:62" ht="15.75" customHeight="1">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c r="AG779" s="90"/>
      <c r="AH779" s="90"/>
      <c r="AI779" s="90"/>
      <c r="AJ779" s="90"/>
      <c r="AK779" s="90"/>
      <c r="AL779" s="90"/>
      <c r="AM779" s="90"/>
      <c r="AN779" s="90"/>
      <c r="AO779" s="90"/>
      <c r="AP779" s="90"/>
      <c r="AQ779" s="90"/>
      <c r="AR779" s="90"/>
      <c r="AS779" s="90"/>
      <c r="AT779" s="90"/>
      <c r="AU779" s="90"/>
      <c r="AV779" s="90"/>
      <c r="AW779" s="90"/>
      <c r="AX779" s="90"/>
      <c r="AY779" s="90"/>
      <c r="AZ779" s="90"/>
      <c r="BA779" s="90"/>
      <c r="BB779" s="90"/>
      <c r="BC779" s="90"/>
      <c r="BD779" s="90"/>
      <c r="BE779" s="90"/>
      <c r="BF779" s="90"/>
      <c r="BG779" s="90"/>
      <c r="BH779" s="90"/>
      <c r="BI779" s="90"/>
      <c r="BJ779" s="90"/>
    </row>
    <row r="780" spans="1:62" ht="15.75" customHeight="1">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c r="AG780" s="90"/>
      <c r="AH780" s="90"/>
      <c r="AI780" s="90"/>
      <c r="AJ780" s="90"/>
      <c r="AK780" s="90"/>
      <c r="AL780" s="90"/>
      <c r="AM780" s="90"/>
      <c r="AN780" s="90"/>
      <c r="AO780" s="90"/>
      <c r="AP780" s="90"/>
      <c r="AQ780" s="90"/>
      <c r="AR780" s="90"/>
      <c r="AS780" s="90"/>
      <c r="AT780" s="90"/>
      <c r="AU780" s="90"/>
      <c r="AV780" s="90"/>
      <c r="AW780" s="90"/>
      <c r="AX780" s="90"/>
      <c r="AY780" s="90"/>
      <c r="AZ780" s="90"/>
      <c r="BA780" s="90"/>
      <c r="BB780" s="90"/>
      <c r="BC780" s="90"/>
      <c r="BD780" s="90"/>
      <c r="BE780" s="90"/>
      <c r="BF780" s="90"/>
      <c r="BG780" s="90"/>
      <c r="BH780" s="90"/>
      <c r="BI780" s="90"/>
      <c r="BJ780" s="90"/>
    </row>
    <row r="781" spans="1:62" ht="15.75" customHeight="1">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c r="AG781" s="90"/>
      <c r="AH781" s="90"/>
      <c r="AI781" s="90"/>
      <c r="AJ781" s="90"/>
      <c r="AK781" s="90"/>
      <c r="AL781" s="90"/>
      <c r="AM781" s="90"/>
      <c r="AN781" s="90"/>
      <c r="AO781" s="90"/>
      <c r="AP781" s="90"/>
      <c r="AQ781" s="90"/>
      <c r="AR781" s="90"/>
      <c r="AS781" s="90"/>
      <c r="AT781" s="90"/>
      <c r="AU781" s="90"/>
      <c r="AV781" s="90"/>
      <c r="AW781" s="90"/>
      <c r="AX781" s="90"/>
      <c r="AY781" s="90"/>
      <c r="AZ781" s="90"/>
      <c r="BA781" s="90"/>
      <c r="BB781" s="90"/>
      <c r="BC781" s="90"/>
      <c r="BD781" s="90"/>
      <c r="BE781" s="90"/>
      <c r="BF781" s="90"/>
      <c r="BG781" s="90"/>
      <c r="BH781" s="90"/>
      <c r="BI781" s="90"/>
      <c r="BJ781" s="90"/>
    </row>
    <row r="782" spans="1:62" ht="15.75" customHeight="1">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c r="AB782" s="90"/>
      <c r="AC782" s="90"/>
      <c r="AD782" s="90"/>
      <c r="AE782" s="90"/>
      <c r="AF782" s="90"/>
      <c r="AG782" s="90"/>
      <c r="AH782" s="90"/>
      <c r="AI782" s="90"/>
      <c r="AJ782" s="90"/>
      <c r="AK782" s="90"/>
      <c r="AL782" s="90"/>
      <c r="AM782" s="90"/>
      <c r="AN782" s="90"/>
      <c r="AO782" s="90"/>
      <c r="AP782" s="90"/>
      <c r="AQ782" s="90"/>
      <c r="AR782" s="90"/>
      <c r="AS782" s="90"/>
      <c r="AT782" s="90"/>
      <c r="AU782" s="90"/>
      <c r="AV782" s="90"/>
      <c r="AW782" s="90"/>
      <c r="AX782" s="90"/>
      <c r="AY782" s="90"/>
      <c r="AZ782" s="90"/>
      <c r="BA782" s="90"/>
      <c r="BB782" s="90"/>
      <c r="BC782" s="90"/>
      <c r="BD782" s="90"/>
      <c r="BE782" s="90"/>
      <c r="BF782" s="90"/>
      <c r="BG782" s="90"/>
      <c r="BH782" s="90"/>
      <c r="BI782" s="90"/>
      <c r="BJ782" s="90"/>
    </row>
    <row r="783" spans="1:62" ht="15.75" customHeight="1">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c r="AB783" s="90"/>
      <c r="AC783" s="90"/>
      <c r="AD783" s="90"/>
      <c r="AE783" s="90"/>
      <c r="AF783" s="90"/>
      <c r="AG783" s="90"/>
      <c r="AH783" s="90"/>
      <c r="AI783" s="90"/>
      <c r="AJ783" s="90"/>
      <c r="AK783" s="90"/>
      <c r="AL783" s="90"/>
      <c r="AM783" s="90"/>
      <c r="AN783" s="90"/>
      <c r="AO783" s="90"/>
      <c r="AP783" s="90"/>
      <c r="AQ783" s="90"/>
      <c r="AR783" s="90"/>
      <c r="AS783" s="90"/>
      <c r="AT783" s="90"/>
      <c r="AU783" s="90"/>
      <c r="AV783" s="90"/>
      <c r="AW783" s="90"/>
      <c r="AX783" s="90"/>
      <c r="AY783" s="90"/>
      <c r="AZ783" s="90"/>
      <c r="BA783" s="90"/>
      <c r="BB783" s="90"/>
      <c r="BC783" s="90"/>
      <c r="BD783" s="90"/>
      <c r="BE783" s="90"/>
      <c r="BF783" s="90"/>
      <c r="BG783" s="90"/>
      <c r="BH783" s="90"/>
      <c r="BI783" s="90"/>
      <c r="BJ783" s="90"/>
    </row>
    <row r="784" spans="1:62" ht="15.75" customHeight="1">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c r="AB784" s="90"/>
      <c r="AC784" s="90"/>
      <c r="AD784" s="90"/>
      <c r="AE784" s="90"/>
      <c r="AF784" s="90"/>
      <c r="AG784" s="90"/>
      <c r="AH784" s="90"/>
      <c r="AI784" s="90"/>
      <c r="AJ784" s="90"/>
      <c r="AK784" s="90"/>
      <c r="AL784" s="90"/>
      <c r="AM784" s="90"/>
      <c r="AN784" s="90"/>
      <c r="AO784" s="90"/>
      <c r="AP784" s="90"/>
      <c r="AQ784" s="90"/>
      <c r="AR784" s="90"/>
      <c r="AS784" s="90"/>
      <c r="AT784" s="90"/>
      <c r="AU784" s="90"/>
      <c r="AV784" s="90"/>
      <c r="AW784" s="90"/>
      <c r="AX784" s="90"/>
      <c r="AY784" s="90"/>
      <c r="AZ784" s="90"/>
      <c r="BA784" s="90"/>
      <c r="BB784" s="90"/>
      <c r="BC784" s="90"/>
      <c r="BD784" s="90"/>
      <c r="BE784" s="90"/>
      <c r="BF784" s="90"/>
      <c r="BG784" s="90"/>
      <c r="BH784" s="90"/>
      <c r="BI784" s="90"/>
      <c r="BJ784" s="90"/>
    </row>
    <row r="785" spans="1:62" ht="15.75" customHeight="1">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c r="AB785" s="90"/>
      <c r="AC785" s="90"/>
      <c r="AD785" s="90"/>
      <c r="AE785" s="90"/>
      <c r="AF785" s="90"/>
      <c r="AG785" s="90"/>
      <c r="AH785" s="90"/>
      <c r="AI785" s="90"/>
      <c r="AJ785" s="90"/>
      <c r="AK785" s="90"/>
      <c r="AL785" s="90"/>
      <c r="AM785" s="90"/>
      <c r="AN785" s="90"/>
      <c r="AO785" s="90"/>
      <c r="AP785" s="90"/>
      <c r="AQ785" s="90"/>
      <c r="AR785" s="90"/>
      <c r="AS785" s="90"/>
      <c r="AT785" s="90"/>
      <c r="AU785" s="90"/>
      <c r="AV785" s="90"/>
      <c r="AW785" s="90"/>
      <c r="AX785" s="90"/>
      <c r="AY785" s="90"/>
      <c r="AZ785" s="90"/>
      <c r="BA785" s="90"/>
      <c r="BB785" s="90"/>
      <c r="BC785" s="90"/>
      <c r="BD785" s="90"/>
      <c r="BE785" s="90"/>
      <c r="BF785" s="90"/>
      <c r="BG785" s="90"/>
      <c r="BH785" s="90"/>
      <c r="BI785" s="90"/>
      <c r="BJ785" s="90"/>
    </row>
    <row r="786" spans="1:62" ht="15.75" customHeight="1">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90"/>
      <c r="AM786" s="90"/>
      <c r="AN786" s="90"/>
      <c r="AO786" s="90"/>
      <c r="AP786" s="90"/>
      <c r="AQ786" s="90"/>
      <c r="AR786" s="90"/>
      <c r="AS786" s="90"/>
      <c r="AT786" s="90"/>
      <c r="AU786" s="90"/>
      <c r="AV786" s="90"/>
      <c r="AW786" s="90"/>
      <c r="AX786" s="90"/>
      <c r="AY786" s="90"/>
      <c r="AZ786" s="90"/>
      <c r="BA786" s="90"/>
      <c r="BB786" s="90"/>
      <c r="BC786" s="90"/>
      <c r="BD786" s="90"/>
      <c r="BE786" s="90"/>
      <c r="BF786" s="90"/>
      <c r="BG786" s="90"/>
      <c r="BH786" s="90"/>
      <c r="BI786" s="90"/>
      <c r="BJ786" s="90"/>
    </row>
    <row r="787" spans="1:62" ht="15.75" customHeight="1">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c r="AB787" s="90"/>
      <c r="AC787" s="90"/>
      <c r="AD787" s="90"/>
      <c r="AE787" s="90"/>
      <c r="AF787" s="90"/>
      <c r="AG787" s="90"/>
      <c r="AH787" s="90"/>
      <c r="AI787" s="90"/>
      <c r="AJ787" s="90"/>
      <c r="AK787" s="90"/>
      <c r="AL787" s="90"/>
      <c r="AM787" s="90"/>
      <c r="AN787" s="90"/>
      <c r="AO787" s="90"/>
      <c r="AP787" s="90"/>
      <c r="AQ787" s="90"/>
      <c r="AR787" s="90"/>
      <c r="AS787" s="90"/>
      <c r="AT787" s="90"/>
      <c r="AU787" s="90"/>
      <c r="AV787" s="90"/>
      <c r="AW787" s="90"/>
      <c r="AX787" s="90"/>
      <c r="AY787" s="90"/>
      <c r="AZ787" s="90"/>
      <c r="BA787" s="90"/>
      <c r="BB787" s="90"/>
      <c r="BC787" s="90"/>
      <c r="BD787" s="90"/>
      <c r="BE787" s="90"/>
      <c r="BF787" s="90"/>
      <c r="BG787" s="90"/>
      <c r="BH787" s="90"/>
      <c r="BI787" s="90"/>
      <c r="BJ787" s="90"/>
    </row>
    <row r="788" spans="1:62" ht="15.75" customHeight="1">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c r="AB788" s="90"/>
      <c r="AC788" s="90"/>
      <c r="AD788" s="90"/>
      <c r="AE788" s="90"/>
      <c r="AF788" s="90"/>
      <c r="AG788" s="90"/>
      <c r="AH788" s="90"/>
      <c r="AI788" s="90"/>
      <c r="AJ788" s="90"/>
      <c r="AK788" s="90"/>
      <c r="AL788" s="90"/>
      <c r="AM788" s="90"/>
      <c r="AN788" s="90"/>
      <c r="AO788" s="90"/>
      <c r="AP788" s="90"/>
      <c r="AQ788" s="90"/>
      <c r="AR788" s="90"/>
      <c r="AS788" s="90"/>
      <c r="AT788" s="90"/>
      <c r="AU788" s="90"/>
      <c r="AV788" s="90"/>
      <c r="AW788" s="90"/>
      <c r="AX788" s="90"/>
      <c r="AY788" s="90"/>
      <c r="AZ788" s="90"/>
      <c r="BA788" s="90"/>
      <c r="BB788" s="90"/>
      <c r="BC788" s="90"/>
      <c r="BD788" s="90"/>
      <c r="BE788" s="90"/>
      <c r="BF788" s="90"/>
      <c r="BG788" s="90"/>
      <c r="BH788" s="90"/>
      <c r="BI788" s="90"/>
      <c r="BJ788" s="90"/>
    </row>
    <row r="789" spans="1:62" ht="15.75" customHeight="1">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c r="AB789" s="90"/>
      <c r="AC789" s="90"/>
      <c r="AD789" s="90"/>
      <c r="AE789" s="90"/>
      <c r="AF789" s="90"/>
      <c r="AG789" s="90"/>
      <c r="AH789" s="90"/>
      <c r="AI789" s="90"/>
      <c r="AJ789" s="90"/>
      <c r="AK789" s="90"/>
      <c r="AL789" s="90"/>
      <c r="AM789" s="90"/>
      <c r="AN789" s="90"/>
      <c r="AO789" s="90"/>
      <c r="AP789" s="90"/>
      <c r="AQ789" s="90"/>
      <c r="AR789" s="90"/>
      <c r="AS789" s="90"/>
      <c r="AT789" s="90"/>
      <c r="AU789" s="90"/>
      <c r="AV789" s="90"/>
      <c r="AW789" s="90"/>
      <c r="AX789" s="90"/>
      <c r="AY789" s="90"/>
      <c r="AZ789" s="90"/>
      <c r="BA789" s="90"/>
      <c r="BB789" s="90"/>
      <c r="BC789" s="90"/>
      <c r="BD789" s="90"/>
      <c r="BE789" s="90"/>
      <c r="BF789" s="90"/>
      <c r="BG789" s="90"/>
      <c r="BH789" s="90"/>
      <c r="BI789" s="90"/>
      <c r="BJ789" s="90"/>
    </row>
    <row r="790" spans="1:62" ht="15.75" customHeight="1">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c r="AB790" s="90"/>
      <c r="AC790" s="90"/>
      <c r="AD790" s="90"/>
      <c r="AE790" s="90"/>
      <c r="AF790" s="90"/>
      <c r="AG790" s="90"/>
      <c r="AH790" s="90"/>
      <c r="AI790" s="90"/>
      <c r="AJ790" s="90"/>
      <c r="AK790" s="90"/>
      <c r="AL790" s="90"/>
      <c r="AM790" s="90"/>
      <c r="AN790" s="90"/>
      <c r="AO790" s="90"/>
      <c r="AP790" s="90"/>
      <c r="AQ790" s="90"/>
      <c r="AR790" s="90"/>
      <c r="AS790" s="90"/>
      <c r="AT790" s="90"/>
      <c r="AU790" s="90"/>
      <c r="AV790" s="90"/>
      <c r="AW790" s="90"/>
      <c r="AX790" s="90"/>
      <c r="AY790" s="90"/>
      <c r="AZ790" s="90"/>
      <c r="BA790" s="90"/>
      <c r="BB790" s="90"/>
      <c r="BC790" s="90"/>
      <c r="BD790" s="90"/>
      <c r="BE790" s="90"/>
      <c r="BF790" s="90"/>
      <c r="BG790" s="90"/>
      <c r="BH790" s="90"/>
      <c r="BI790" s="90"/>
      <c r="BJ790" s="90"/>
    </row>
    <row r="791" spans="1:62" ht="15.75" customHeight="1">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c r="AB791" s="90"/>
      <c r="AC791" s="90"/>
      <c r="AD791" s="90"/>
      <c r="AE791" s="90"/>
      <c r="AF791" s="90"/>
      <c r="AG791" s="90"/>
      <c r="AH791" s="90"/>
      <c r="AI791" s="90"/>
      <c r="AJ791" s="90"/>
      <c r="AK791" s="90"/>
      <c r="AL791" s="90"/>
      <c r="AM791" s="90"/>
      <c r="AN791" s="90"/>
      <c r="AO791" s="90"/>
      <c r="AP791" s="90"/>
      <c r="AQ791" s="90"/>
      <c r="AR791" s="90"/>
      <c r="AS791" s="90"/>
      <c r="AT791" s="90"/>
      <c r="AU791" s="90"/>
      <c r="AV791" s="90"/>
      <c r="AW791" s="90"/>
      <c r="AX791" s="90"/>
      <c r="AY791" s="90"/>
      <c r="AZ791" s="90"/>
      <c r="BA791" s="90"/>
      <c r="BB791" s="90"/>
      <c r="BC791" s="90"/>
      <c r="BD791" s="90"/>
      <c r="BE791" s="90"/>
      <c r="BF791" s="90"/>
      <c r="BG791" s="90"/>
      <c r="BH791" s="90"/>
      <c r="BI791" s="90"/>
      <c r="BJ791" s="90"/>
    </row>
    <row r="792" spans="1:62" ht="15.75" customHeight="1">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c r="AB792" s="90"/>
      <c r="AC792" s="90"/>
      <c r="AD792" s="90"/>
      <c r="AE792" s="90"/>
      <c r="AF792" s="90"/>
      <c r="AG792" s="90"/>
      <c r="AH792" s="90"/>
      <c r="AI792" s="90"/>
      <c r="AJ792" s="90"/>
      <c r="AK792" s="90"/>
      <c r="AL792" s="90"/>
      <c r="AM792" s="90"/>
      <c r="AN792" s="90"/>
      <c r="AO792" s="90"/>
      <c r="AP792" s="90"/>
      <c r="AQ792" s="90"/>
      <c r="AR792" s="90"/>
      <c r="AS792" s="90"/>
      <c r="AT792" s="90"/>
      <c r="AU792" s="90"/>
      <c r="AV792" s="90"/>
      <c r="AW792" s="90"/>
      <c r="AX792" s="90"/>
      <c r="AY792" s="90"/>
      <c r="AZ792" s="90"/>
      <c r="BA792" s="90"/>
      <c r="BB792" s="90"/>
      <c r="BC792" s="90"/>
      <c r="BD792" s="90"/>
      <c r="BE792" s="90"/>
      <c r="BF792" s="90"/>
      <c r="BG792" s="90"/>
      <c r="BH792" s="90"/>
      <c r="BI792" s="90"/>
      <c r="BJ792" s="90"/>
    </row>
    <row r="793" spans="1:62" ht="15.75" customHeight="1">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c r="AB793" s="90"/>
      <c r="AC793" s="90"/>
      <c r="AD793" s="90"/>
      <c r="AE793" s="90"/>
      <c r="AF793" s="90"/>
      <c r="AG793" s="90"/>
      <c r="AH793" s="90"/>
      <c r="AI793" s="90"/>
      <c r="AJ793" s="90"/>
      <c r="AK793" s="90"/>
      <c r="AL793" s="90"/>
      <c r="AM793" s="90"/>
      <c r="AN793" s="90"/>
      <c r="AO793" s="90"/>
      <c r="AP793" s="90"/>
      <c r="AQ793" s="90"/>
      <c r="AR793" s="90"/>
      <c r="AS793" s="90"/>
      <c r="AT793" s="90"/>
      <c r="AU793" s="90"/>
      <c r="AV793" s="90"/>
      <c r="AW793" s="90"/>
      <c r="AX793" s="90"/>
      <c r="AY793" s="90"/>
      <c r="AZ793" s="90"/>
      <c r="BA793" s="90"/>
      <c r="BB793" s="90"/>
      <c r="BC793" s="90"/>
      <c r="BD793" s="90"/>
      <c r="BE793" s="90"/>
      <c r="BF793" s="90"/>
      <c r="BG793" s="90"/>
      <c r="BH793" s="90"/>
      <c r="BI793" s="90"/>
      <c r="BJ793" s="90"/>
    </row>
    <row r="794" spans="1:62" ht="15.75" customHeight="1">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c r="AB794" s="90"/>
      <c r="AC794" s="90"/>
      <c r="AD794" s="90"/>
      <c r="AE794" s="90"/>
      <c r="AF794" s="90"/>
      <c r="AG794" s="90"/>
      <c r="AH794" s="90"/>
      <c r="AI794" s="90"/>
      <c r="AJ794" s="90"/>
      <c r="AK794" s="90"/>
      <c r="AL794" s="90"/>
      <c r="AM794" s="90"/>
      <c r="AN794" s="90"/>
      <c r="AO794" s="90"/>
      <c r="AP794" s="90"/>
      <c r="AQ794" s="90"/>
      <c r="AR794" s="90"/>
      <c r="AS794" s="90"/>
      <c r="AT794" s="90"/>
      <c r="AU794" s="90"/>
      <c r="AV794" s="90"/>
      <c r="AW794" s="90"/>
      <c r="AX794" s="90"/>
      <c r="AY794" s="90"/>
      <c r="AZ794" s="90"/>
      <c r="BA794" s="90"/>
      <c r="BB794" s="90"/>
      <c r="BC794" s="90"/>
      <c r="BD794" s="90"/>
      <c r="BE794" s="90"/>
      <c r="BF794" s="90"/>
      <c r="BG794" s="90"/>
      <c r="BH794" s="90"/>
      <c r="BI794" s="90"/>
      <c r="BJ794" s="90"/>
    </row>
    <row r="795" spans="1:62" ht="15.75" customHeight="1">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c r="AB795" s="90"/>
      <c r="AC795" s="90"/>
      <c r="AD795" s="90"/>
      <c r="AE795" s="90"/>
      <c r="AF795" s="90"/>
      <c r="AG795" s="90"/>
      <c r="AH795" s="90"/>
      <c r="AI795" s="90"/>
      <c r="AJ795" s="90"/>
      <c r="AK795" s="90"/>
      <c r="AL795" s="90"/>
      <c r="AM795" s="90"/>
      <c r="AN795" s="90"/>
      <c r="AO795" s="90"/>
      <c r="AP795" s="90"/>
      <c r="AQ795" s="90"/>
      <c r="AR795" s="90"/>
      <c r="AS795" s="90"/>
      <c r="AT795" s="90"/>
      <c r="AU795" s="90"/>
      <c r="AV795" s="90"/>
      <c r="AW795" s="90"/>
      <c r="AX795" s="90"/>
      <c r="AY795" s="90"/>
      <c r="AZ795" s="90"/>
      <c r="BA795" s="90"/>
      <c r="BB795" s="90"/>
      <c r="BC795" s="90"/>
      <c r="BD795" s="90"/>
      <c r="BE795" s="90"/>
      <c r="BF795" s="90"/>
      <c r="BG795" s="90"/>
      <c r="BH795" s="90"/>
      <c r="BI795" s="90"/>
      <c r="BJ795" s="90"/>
    </row>
    <row r="796" spans="1:62" ht="15.75" customHeight="1">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c r="AB796" s="90"/>
      <c r="AC796" s="90"/>
      <c r="AD796" s="90"/>
      <c r="AE796" s="90"/>
      <c r="AF796" s="90"/>
      <c r="AG796" s="90"/>
      <c r="AH796" s="90"/>
      <c r="AI796" s="90"/>
      <c r="AJ796" s="90"/>
      <c r="AK796" s="90"/>
      <c r="AL796" s="90"/>
      <c r="AM796" s="90"/>
      <c r="AN796" s="90"/>
      <c r="AO796" s="90"/>
      <c r="AP796" s="90"/>
      <c r="AQ796" s="90"/>
      <c r="AR796" s="90"/>
      <c r="AS796" s="90"/>
      <c r="AT796" s="90"/>
      <c r="AU796" s="90"/>
      <c r="AV796" s="90"/>
      <c r="AW796" s="90"/>
      <c r="AX796" s="90"/>
      <c r="AY796" s="90"/>
      <c r="AZ796" s="90"/>
      <c r="BA796" s="90"/>
      <c r="BB796" s="90"/>
      <c r="BC796" s="90"/>
      <c r="BD796" s="90"/>
      <c r="BE796" s="90"/>
      <c r="BF796" s="90"/>
      <c r="BG796" s="90"/>
      <c r="BH796" s="90"/>
      <c r="BI796" s="90"/>
      <c r="BJ796" s="90"/>
    </row>
    <row r="797" spans="1:62" ht="15.75" customHeight="1">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c r="AB797" s="90"/>
      <c r="AC797" s="90"/>
      <c r="AD797" s="90"/>
      <c r="AE797" s="90"/>
      <c r="AF797" s="90"/>
      <c r="AG797" s="90"/>
      <c r="AH797" s="90"/>
      <c r="AI797" s="90"/>
      <c r="AJ797" s="90"/>
      <c r="AK797" s="90"/>
      <c r="AL797" s="90"/>
      <c r="AM797" s="90"/>
      <c r="AN797" s="90"/>
      <c r="AO797" s="90"/>
      <c r="AP797" s="90"/>
      <c r="AQ797" s="90"/>
      <c r="AR797" s="90"/>
      <c r="AS797" s="90"/>
      <c r="AT797" s="90"/>
      <c r="AU797" s="90"/>
      <c r="AV797" s="90"/>
      <c r="AW797" s="90"/>
      <c r="AX797" s="90"/>
      <c r="AY797" s="90"/>
      <c r="AZ797" s="90"/>
      <c r="BA797" s="90"/>
      <c r="BB797" s="90"/>
      <c r="BC797" s="90"/>
      <c r="BD797" s="90"/>
      <c r="BE797" s="90"/>
      <c r="BF797" s="90"/>
      <c r="BG797" s="90"/>
      <c r="BH797" s="90"/>
      <c r="BI797" s="90"/>
      <c r="BJ797" s="90"/>
    </row>
    <row r="798" spans="1:62" ht="15.75" customHeight="1">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c r="AB798" s="90"/>
      <c r="AC798" s="90"/>
      <c r="AD798" s="90"/>
      <c r="AE798" s="90"/>
      <c r="AF798" s="90"/>
      <c r="AG798" s="90"/>
      <c r="AH798" s="90"/>
      <c r="AI798" s="90"/>
      <c r="AJ798" s="90"/>
      <c r="AK798" s="90"/>
      <c r="AL798" s="90"/>
      <c r="AM798" s="90"/>
      <c r="AN798" s="90"/>
      <c r="AO798" s="90"/>
      <c r="AP798" s="90"/>
      <c r="AQ798" s="90"/>
      <c r="AR798" s="90"/>
      <c r="AS798" s="90"/>
      <c r="AT798" s="90"/>
      <c r="AU798" s="90"/>
      <c r="AV798" s="90"/>
      <c r="AW798" s="90"/>
      <c r="AX798" s="90"/>
      <c r="AY798" s="90"/>
      <c r="AZ798" s="90"/>
      <c r="BA798" s="90"/>
      <c r="BB798" s="90"/>
      <c r="BC798" s="90"/>
      <c r="BD798" s="90"/>
      <c r="BE798" s="90"/>
      <c r="BF798" s="90"/>
      <c r="BG798" s="90"/>
      <c r="BH798" s="90"/>
      <c r="BI798" s="90"/>
      <c r="BJ798" s="90"/>
    </row>
    <row r="799" spans="1:62" ht="15.75" customHeight="1">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c r="AB799" s="90"/>
      <c r="AC799" s="90"/>
      <c r="AD799" s="90"/>
      <c r="AE799" s="90"/>
      <c r="AF799" s="90"/>
      <c r="AG799" s="90"/>
      <c r="AH799" s="90"/>
      <c r="AI799" s="90"/>
      <c r="AJ799" s="90"/>
      <c r="AK799" s="90"/>
      <c r="AL799" s="90"/>
      <c r="AM799" s="90"/>
      <c r="AN799" s="90"/>
      <c r="AO799" s="90"/>
      <c r="AP799" s="90"/>
      <c r="AQ799" s="90"/>
      <c r="AR799" s="90"/>
      <c r="AS799" s="90"/>
      <c r="AT799" s="90"/>
      <c r="AU799" s="90"/>
      <c r="AV799" s="90"/>
      <c r="AW799" s="90"/>
      <c r="AX799" s="90"/>
      <c r="AY799" s="90"/>
      <c r="AZ799" s="90"/>
      <c r="BA799" s="90"/>
      <c r="BB799" s="90"/>
      <c r="BC799" s="90"/>
      <c r="BD799" s="90"/>
      <c r="BE799" s="90"/>
      <c r="BF799" s="90"/>
      <c r="BG799" s="90"/>
      <c r="BH799" s="90"/>
      <c r="BI799" s="90"/>
      <c r="BJ799" s="90"/>
    </row>
    <row r="800" spans="1:62" ht="15.75" customHeight="1">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c r="AB800" s="90"/>
      <c r="AC800" s="90"/>
      <c r="AD800" s="90"/>
      <c r="AE800" s="90"/>
      <c r="AF800" s="90"/>
      <c r="AG800" s="90"/>
      <c r="AH800" s="90"/>
      <c r="AI800" s="90"/>
      <c r="AJ800" s="90"/>
      <c r="AK800" s="90"/>
      <c r="AL800" s="90"/>
      <c r="AM800" s="90"/>
      <c r="AN800" s="90"/>
      <c r="AO800" s="90"/>
      <c r="AP800" s="90"/>
      <c r="AQ800" s="90"/>
      <c r="AR800" s="90"/>
      <c r="AS800" s="90"/>
      <c r="AT800" s="90"/>
      <c r="AU800" s="90"/>
      <c r="AV800" s="90"/>
      <c r="AW800" s="90"/>
      <c r="AX800" s="90"/>
      <c r="AY800" s="90"/>
      <c r="AZ800" s="90"/>
      <c r="BA800" s="90"/>
      <c r="BB800" s="90"/>
      <c r="BC800" s="90"/>
      <c r="BD800" s="90"/>
      <c r="BE800" s="90"/>
      <c r="BF800" s="90"/>
      <c r="BG800" s="90"/>
      <c r="BH800" s="90"/>
      <c r="BI800" s="90"/>
      <c r="BJ800" s="90"/>
    </row>
    <row r="801" spans="1:62" ht="15.75" customHeight="1">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c r="AB801" s="90"/>
      <c r="AC801" s="90"/>
      <c r="AD801" s="90"/>
      <c r="AE801" s="90"/>
      <c r="AF801" s="90"/>
      <c r="AG801" s="90"/>
      <c r="AH801" s="90"/>
      <c r="AI801" s="90"/>
      <c r="AJ801" s="90"/>
      <c r="AK801" s="90"/>
      <c r="AL801" s="90"/>
      <c r="AM801" s="90"/>
      <c r="AN801" s="90"/>
      <c r="AO801" s="90"/>
      <c r="AP801" s="90"/>
      <c r="AQ801" s="90"/>
      <c r="AR801" s="90"/>
      <c r="AS801" s="90"/>
      <c r="AT801" s="90"/>
      <c r="AU801" s="90"/>
      <c r="AV801" s="90"/>
      <c r="AW801" s="90"/>
      <c r="AX801" s="90"/>
      <c r="AY801" s="90"/>
      <c r="AZ801" s="90"/>
      <c r="BA801" s="90"/>
      <c r="BB801" s="90"/>
      <c r="BC801" s="90"/>
      <c r="BD801" s="90"/>
      <c r="BE801" s="90"/>
      <c r="BF801" s="90"/>
      <c r="BG801" s="90"/>
      <c r="BH801" s="90"/>
      <c r="BI801" s="90"/>
      <c r="BJ801" s="90"/>
    </row>
    <row r="802" spans="1:62" ht="15.75" customHeight="1">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c r="AB802" s="90"/>
      <c r="AC802" s="90"/>
      <c r="AD802" s="90"/>
      <c r="AE802" s="90"/>
      <c r="AF802" s="90"/>
      <c r="AG802" s="90"/>
      <c r="AH802" s="90"/>
      <c r="AI802" s="90"/>
      <c r="AJ802" s="90"/>
      <c r="AK802" s="90"/>
      <c r="AL802" s="90"/>
      <c r="AM802" s="90"/>
      <c r="AN802" s="90"/>
      <c r="AO802" s="90"/>
      <c r="AP802" s="90"/>
      <c r="AQ802" s="90"/>
      <c r="AR802" s="90"/>
      <c r="AS802" s="90"/>
      <c r="AT802" s="90"/>
      <c r="AU802" s="90"/>
      <c r="AV802" s="90"/>
      <c r="AW802" s="90"/>
      <c r="AX802" s="90"/>
      <c r="AY802" s="90"/>
      <c r="AZ802" s="90"/>
      <c r="BA802" s="90"/>
      <c r="BB802" s="90"/>
      <c r="BC802" s="90"/>
      <c r="BD802" s="90"/>
      <c r="BE802" s="90"/>
      <c r="BF802" s="90"/>
      <c r="BG802" s="90"/>
      <c r="BH802" s="90"/>
      <c r="BI802" s="90"/>
      <c r="BJ802" s="90"/>
    </row>
    <row r="803" spans="1:62" ht="15.75" customHeight="1">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c r="AB803" s="90"/>
      <c r="AC803" s="90"/>
      <c r="AD803" s="90"/>
      <c r="AE803" s="90"/>
      <c r="AF803" s="90"/>
      <c r="AG803" s="90"/>
      <c r="AH803" s="90"/>
      <c r="AI803" s="90"/>
      <c r="AJ803" s="90"/>
      <c r="AK803" s="90"/>
      <c r="AL803" s="90"/>
      <c r="AM803" s="90"/>
      <c r="AN803" s="90"/>
      <c r="AO803" s="90"/>
      <c r="AP803" s="90"/>
      <c r="AQ803" s="90"/>
      <c r="AR803" s="90"/>
      <c r="AS803" s="90"/>
      <c r="AT803" s="90"/>
      <c r="AU803" s="90"/>
      <c r="AV803" s="90"/>
      <c r="AW803" s="90"/>
      <c r="AX803" s="90"/>
      <c r="AY803" s="90"/>
      <c r="AZ803" s="90"/>
      <c r="BA803" s="90"/>
      <c r="BB803" s="90"/>
      <c r="BC803" s="90"/>
      <c r="BD803" s="90"/>
      <c r="BE803" s="90"/>
      <c r="BF803" s="90"/>
      <c r="BG803" s="90"/>
      <c r="BH803" s="90"/>
      <c r="BI803" s="90"/>
      <c r="BJ803" s="90"/>
    </row>
    <row r="804" spans="1:62" ht="15.75" customHeight="1">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c r="AB804" s="90"/>
      <c r="AC804" s="90"/>
      <c r="AD804" s="90"/>
      <c r="AE804" s="90"/>
      <c r="AF804" s="90"/>
      <c r="AG804" s="90"/>
      <c r="AH804" s="90"/>
      <c r="AI804" s="90"/>
      <c r="AJ804" s="90"/>
      <c r="AK804" s="90"/>
      <c r="AL804" s="90"/>
      <c r="AM804" s="90"/>
      <c r="AN804" s="90"/>
      <c r="AO804" s="90"/>
      <c r="AP804" s="90"/>
      <c r="AQ804" s="90"/>
      <c r="AR804" s="90"/>
      <c r="AS804" s="90"/>
      <c r="AT804" s="90"/>
      <c r="AU804" s="90"/>
      <c r="AV804" s="90"/>
      <c r="AW804" s="90"/>
      <c r="AX804" s="90"/>
      <c r="AY804" s="90"/>
      <c r="AZ804" s="90"/>
      <c r="BA804" s="90"/>
      <c r="BB804" s="90"/>
      <c r="BC804" s="90"/>
      <c r="BD804" s="90"/>
      <c r="BE804" s="90"/>
      <c r="BF804" s="90"/>
      <c r="BG804" s="90"/>
      <c r="BH804" s="90"/>
      <c r="BI804" s="90"/>
      <c r="BJ804" s="90"/>
    </row>
    <row r="805" spans="1:62" ht="15.75" customHeight="1">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c r="AB805" s="90"/>
      <c r="AC805" s="90"/>
      <c r="AD805" s="90"/>
      <c r="AE805" s="90"/>
      <c r="AF805" s="90"/>
      <c r="AG805" s="90"/>
      <c r="AH805" s="90"/>
      <c r="AI805" s="90"/>
      <c r="AJ805" s="90"/>
      <c r="AK805" s="90"/>
      <c r="AL805" s="90"/>
      <c r="AM805" s="90"/>
      <c r="AN805" s="90"/>
      <c r="AO805" s="90"/>
      <c r="AP805" s="90"/>
      <c r="AQ805" s="90"/>
      <c r="AR805" s="90"/>
      <c r="AS805" s="90"/>
      <c r="AT805" s="90"/>
      <c r="AU805" s="90"/>
      <c r="AV805" s="90"/>
      <c r="AW805" s="90"/>
      <c r="AX805" s="90"/>
      <c r="AY805" s="90"/>
      <c r="AZ805" s="90"/>
      <c r="BA805" s="90"/>
      <c r="BB805" s="90"/>
      <c r="BC805" s="90"/>
      <c r="BD805" s="90"/>
      <c r="BE805" s="90"/>
      <c r="BF805" s="90"/>
      <c r="BG805" s="90"/>
      <c r="BH805" s="90"/>
      <c r="BI805" s="90"/>
      <c r="BJ805" s="90"/>
    </row>
    <row r="806" spans="1:62" ht="15.75" customHeight="1">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c r="AB806" s="90"/>
      <c r="AC806" s="90"/>
      <c r="AD806" s="90"/>
      <c r="AE806" s="90"/>
      <c r="AF806" s="90"/>
      <c r="AG806" s="90"/>
      <c r="AH806" s="90"/>
      <c r="AI806" s="90"/>
      <c r="AJ806" s="90"/>
      <c r="AK806" s="90"/>
      <c r="AL806" s="90"/>
      <c r="AM806" s="90"/>
      <c r="AN806" s="90"/>
      <c r="AO806" s="90"/>
      <c r="AP806" s="90"/>
      <c r="AQ806" s="90"/>
      <c r="AR806" s="90"/>
      <c r="AS806" s="90"/>
      <c r="AT806" s="90"/>
      <c r="AU806" s="90"/>
      <c r="AV806" s="90"/>
      <c r="AW806" s="90"/>
      <c r="AX806" s="90"/>
      <c r="AY806" s="90"/>
      <c r="AZ806" s="90"/>
      <c r="BA806" s="90"/>
      <c r="BB806" s="90"/>
      <c r="BC806" s="90"/>
      <c r="BD806" s="90"/>
      <c r="BE806" s="90"/>
      <c r="BF806" s="90"/>
      <c r="BG806" s="90"/>
      <c r="BH806" s="90"/>
      <c r="BI806" s="90"/>
      <c r="BJ806" s="90"/>
    </row>
    <row r="807" spans="1:62" ht="15.75" customHeight="1">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c r="AB807" s="90"/>
      <c r="AC807" s="90"/>
      <c r="AD807" s="90"/>
      <c r="AE807" s="90"/>
      <c r="AF807" s="90"/>
      <c r="AG807" s="90"/>
      <c r="AH807" s="90"/>
      <c r="AI807" s="90"/>
      <c r="AJ807" s="90"/>
      <c r="AK807" s="90"/>
      <c r="AL807" s="90"/>
      <c r="AM807" s="90"/>
      <c r="AN807" s="90"/>
      <c r="AO807" s="90"/>
      <c r="AP807" s="90"/>
      <c r="AQ807" s="90"/>
      <c r="AR807" s="90"/>
      <c r="AS807" s="90"/>
      <c r="AT807" s="90"/>
      <c r="AU807" s="90"/>
      <c r="AV807" s="90"/>
      <c r="AW807" s="90"/>
      <c r="AX807" s="90"/>
      <c r="AY807" s="90"/>
      <c r="AZ807" s="90"/>
      <c r="BA807" s="90"/>
      <c r="BB807" s="90"/>
      <c r="BC807" s="90"/>
      <c r="BD807" s="90"/>
      <c r="BE807" s="90"/>
      <c r="BF807" s="90"/>
      <c r="BG807" s="90"/>
      <c r="BH807" s="90"/>
      <c r="BI807" s="90"/>
      <c r="BJ807" s="90"/>
    </row>
    <row r="808" spans="1:62" ht="15.75" customHeight="1">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c r="AB808" s="90"/>
      <c r="AC808" s="90"/>
      <c r="AD808" s="90"/>
      <c r="AE808" s="90"/>
      <c r="AF808" s="90"/>
      <c r="AG808" s="90"/>
      <c r="AH808" s="90"/>
      <c r="AI808" s="90"/>
      <c r="AJ808" s="90"/>
      <c r="AK808" s="90"/>
      <c r="AL808" s="90"/>
      <c r="AM808" s="90"/>
      <c r="AN808" s="90"/>
      <c r="AO808" s="90"/>
      <c r="AP808" s="90"/>
      <c r="AQ808" s="90"/>
      <c r="AR808" s="90"/>
      <c r="AS808" s="90"/>
      <c r="AT808" s="90"/>
      <c r="AU808" s="90"/>
      <c r="AV808" s="90"/>
      <c r="AW808" s="90"/>
      <c r="AX808" s="90"/>
      <c r="AY808" s="90"/>
      <c r="AZ808" s="90"/>
      <c r="BA808" s="90"/>
      <c r="BB808" s="90"/>
      <c r="BC808" s="90"/>
      <c r="BD808" s="90"/>
      <c r="BE808" s="90"/>
      <c r="BF808" s="90"/>
      <c r="BG808" s="90"/>
      <c r="BH808" s="90"/>
      <c r="BI808" s="90"/>
      <c r="BJ808" s="90"/>
    </row>
    <row r="809" spans="1:62" ht="15.75" customHeight="1">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c r="AB809" s="90"/>
      <c r="AC809" s="90"/>
      <c r="AD809" s="90"/>
      <c r="AE809" s="90"/>
      <c r="AF809" s="90"/>
      <c r="AG809" s="90"/>
      <c r="AH809" s="90"/>
      <c r="AI809" s="90"/>
      <c r="AJ809" s="90"/>
      <c r="AK809" s="90"/>
      <c r="AL809" s="90"/>
      <c r="AM809" s="90"/>
      <c r="AN809" s="90"/>
      <c r="AO809" s="90"/>
      <c r="AP809" s="90"/>
      <c r="AQ809" s="90"/>
      <c r="AR809" s="90"/>
      <c r="AS809" s="90"/>
      <c r="AT809" s="90"/>
      <c r="AU809" s="90"/>
      <c r="AV809" s="90"/>
      <c r="AW809" s="90"/>
      <c r="AX809" s="90"/>
      <c r="AY809" s="90"/>
      <c r="AZ809" s="90"/>
      <c r="BA809" s="90"/>
      <c r="BB809" s="90"/>
      <c r="BC809" s="90"/>
      <c r="BD809" s="90"/>
      <c r="BE809" s="90"/>
      <c r="BF809" s="90"/>
      <c r="BG809" s="90"/>
      <c r="BH809" s="90"/>
      <c r="BI809" s="90"/>
      <c r="BJ809" s="90"/>
    </row>
    <row r="810" spans="1:62" ht="15.75" customHeight="1">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c r="AB810" s="90"/>
      <c r="AC810" s="90"/>
      <c r="AD810" s="90"/>
      <c r="AE810" s="90"/>
      <c r="AF810" s="90"/>
      <c r="AG810" s="90"/>
      <c r="AH810" s="90"/>
      <c r="AI810" s="90"/>
      <c r="AJ810" s="90"/>
      <c r="AK810" s="90"/>
      <c r="AL810" s="90"/>
      <c r="AM810" s="90"/>
      <c r="AN810" s="90"/>
      <c r="AO810" s="90"/>
      <c r="AP810" s="90"/>
      <c r="AQ810" s="90"/>
      <c r="AR810" s="90"/>
      <c r="AS810" s="90"/>
      <c r="AT810" s="90"/>
      <c r="AU810" s="90"/>
      <c r="AV810" s="90"/>
      <c r="AW810" s="90"/>
      <c r="AX810" s="90"/>
      <c r="AY810" s="90"/>
      <c r="AZ810" s="90"/>
      <c r="BA810" s="90"/>
      <c r="BB810" s="90"/>
      <c r="BC810" s="90"/>
      <c r="BD810" s="90"/>
      <c r="BE810" s="90"/>
      <c r="BF810" s="90"/>
      <c r="BG810" s="90"/>
      <c r="BH810" s="90"/>
      <c r="BI810" s="90"/>
      <c r="BJ810" s="90"/>
    </row>
    <row r="811" spans="1:62" ht="15.75" customHeight="1">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c r="AB811" s="90"/>
      <c r="AC811" s="90"/>
      <c r="AD811" s="90"/>
      <c r="AE811" s="90"/>
      <c r="AF811" s="90"/>
      <c r="AG811" s="90"/>
      <c r="AH811" s="90"/>
      <c r="AI811" s="90"/>
      <c r="AJ811" s="90"/>
      <c r="AK811" s="90"/>
      <c r="AL811" s="90"/>
      <c r="AM811" s="90"/>
      <c r="AN811" s="90"/>
      <c r="AO811" s="90"/>
      <c r="AP811" s="90"/>
      <c r="AQ811" s="90"/>
      <c r="AR811" s="90"/>
      <c r="AS811" s="90"/>
      <c r="AT811" s="90"/>
      <c r="AU811" s="90"/>
      <c r="AV811" s="90"/>
      <c r="AW811" s="90"/>
      <c r="AX811" s="90"/>
      <c r="AY811" s="90"/>
      <c r="AZ811" s="90"/>
      <c r="BA811" s="90"/>
      <c r="BB811" s="90"/>
      <c r="BC811" s="90"/>
      <c r="BD811" s="90"/>
      <c r="BE811" s="90"/>
      <c r="BF811" s="90"/>
      <c r="BG811" s="90"/>
      <c r="BH811" s="90"/>
      <c r="BI811" s="90"/>
      <c r="BJ811" s="90"/>
    </row>
    <row r="812" spans="1:62" ht="15.75" customHeight="1">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c r="AB812" s="90"/>
      <c r="AC812" s="90"/>
      <c r="AD812" s="90"/>
      <c r="AE812" s="90"/>
      <c r="AF812" s="90"/>
      <c r="AG812" s="90"/>
      <c r="AH812" s="90"/>
      <c r="AI812" s="90"/>
      <c r="AJ812" s="90"/>
      <c r="AK812" s="90"/>
      <c r="AL812" s="90"/>
      <c r="AM812" s="90"/>
      <c r="AN812" s="90"/>
      <c r="AO812" s="90"/>
      <c r="AP812" s="90"/>
      <c r="AQ812" s="90"/>
      <c r="AR812" s="90"/>
      <c r="AS812" s="90"/>
      <c r="AT812" s="90"/>
      <c r="AU812" s="90"/>
      <c r="AV812" s="90"/>
      <c r="AW812" s="90"/>
      <c r="AX812" s="90"/>
      <c r="AY812" s="90"/>
      <c r="AZ812" s="90"/>
      <c r="BA812" s="90"/>
      <c r="BB812" s="90"/>
      <c r="BC812" s="90"/>
      <c r="BD812" s="90"/>
      <c r="BE812" s="90"/>
      <c r="BF812" s="90"/>
      <c r="BG812" s="90"/>
      <c r="BH812" s="90"/>
      <c r="BI812" s="90"/>
      <c r="BJ812" s="90"/>
    </row>
    <row r="813" spans="1:62" ht="15.75" customHeight="1">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c r="AB813" s="90"/>
      <c r="AC813" s="90"/>
      <c r="AD813" s="90"/>
      <c r="AE813" s="90"/>
      <c r="AF813" s="90"/>
      <c r="AG813" s="90"/>
      <c r="AH813" s="90"/>
      <c r="AI813" s="90"/>
      <c r="AJ813" s="90"/>
      <c r="AK813" s="90"/>
      <c r="AL813" s="90"/>
      <c r="AM813" s="90"/>
      <c r="AN813" s="90"/>
      <c r="AO813" s="90"/>
      <c r="AP813" s="90"/>
      <c r="AQ813" s="90"/>
      <c r="AR813" s="90"/>
      <c r="AS813" s="90"/>
      <c r="AT813" s="90"/>
      <c r="AU813" s="90"/>
      <c r="AV813" s="90"/>
      <c r="AW813" s="90"/>
      <c r="AX813" s="90"/>
      <c r="AY813" s="90"/>
      <c r="AZ813" s="90"/>
      <c r="BA813" s="90"/>
      <c r="BB813" s="90"/>
      <c r="BC813" s="90"/>
      <c r="BD813" s="90"/>
      <c r="BE813" s="90"/>
      <c r="BF813" s="90"/>
      <c r="BG813" s="90"/>
      <c r="BH813" s="90"/>
      <c r="BI813" s="90"/>
      <c r="BJ813" s="90"/>
    </row>
    <row r="814" spans="1:62" ht="15.75" customHeight="1">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c r="AB814" s="90"/>
      <c r="AC814" s="90"/>
      <c r="AD814" s="90"/>
      <c r="AE814" s="90"/>
      <c r="AF814" s="90"/>
      <c r="AG814" s="90"/>
      <c r="AH814" s="90"/>
      <c r="AI814" s="90"/>
      <c r="AJ814" s="90"/>
      <c r="AK814" s="90"/>
      <c r="AL814" s="90"/>
      <c r="AM814" s="90"/>
      <c r="AN814" s="90"/>
      <c r="AO814" s="90"/>
      <c r="AP814" s="90"/>
      <c r="AQ814" s="90"/>
      <c r="AR814" s="90"/>
      <c r="AS814" s="90"/>
      <c r="AT814" s="90"/>
      <c r="AU814" s="90"/>
      <c r="AV814" s="90"/>
      <c r="AW814" s="90"/>
      <c r="AX814" s="90"/>
      <c r="AY814" s="90"/>
      <c r="AZ814" s="90"/>
      <c r="BA814" s="90"/>
      <c r="BB814" s="90"/>
      <c r="BC814" s="90"/>
      <c r="BD814" s="90"/>
      <c r="BE814" s="90"/>
      <c r="BF814" s="90"/>
      <c r="BG814" s="90"/>
      <c r="BH814" s="90"/>
      <c r="BI814" s="90"/>
      <c r="BJ814" s="90"/>
    </row>
    <row r="815" spans="1:62" ht="15.75" customHeight="1">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c r="AB815" s="90"/>
      <c r="AC815" s="90"/>
      <c r="AD815" s="90"/>
      <c r="AE815" s="90"/>
      <c r="AF815" s="90"/>
      <c r="AG815" s="90"/>
      <c r="AH815" s="90"/>
      <c r="AI815" s="90"/>
      <c r="AJ815" s="90"/>
      <c r="AK815" s="90"/>
      <c r="AL815" s="90"/>
      <c r="AM815" s="90"/>
      <c r="AN815" s="90"/>
      <c r="AO815" s="90"/>
      <c r="AP815" s="90"/>
      <c r="AQ815" s="90"/>
      <c r="AR815" s="90"/>
      <c r="AS815" s="90"/>
      <c r="AT815" s="90"/>
      <c r="AU815" s="90"/>
      <c r="AV815" s="90"/>
      <c r="AW815" s="90"/>
      <c r="AX815" s="90"/>
      <c r="AY815" s="90"/>
      <c r="AZ815" s="90"/>
      <c r="BA815" s="90"/>
      <c r="BB815" s="90"/>
      <c r="BC815" s="90"/>
      <c r="BD815" s="90"/>
      <c r="BE815" s="90"/>
      <c r="BF815" s="90"/>
      <c r="BG815" s="90"/>
      <c r="BH815" s="90"/>
      <c r="BI815" s="90"/>
      <c r="BJ815" s="90"/>
    </row>
    <row r="816" spans="1:62" ht="15.75" customHeight="1">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c r="AB816" s="90"/>
      <c r="AC816" s="90"/>
      <c r="AD816" s="90"/>
      <c r="AE816" s="90"/>
      <c r="AF816" s="90"/>
      <c r="AG816" s="90"/>
      <c r="AH816" s="90"/>
      <c r="AI816" s="90"/>
      <c r="AJ816" s="90"/>
      <c r="AK816" s="90"/>
      <c r="AL816" s="90"/>
      <c r="AM816" s="90"/>
      <c r="AN816" s="90"/>
      <c r="AO816" s="90"/>
      <c r="AP816" s="90"/>
      <c r="AQ816" s="90"/>
      <c r="AR816" s="90"/>
      <c r="AS816" s="90"/>
      <c r="AT816" s="90"/>
      <c r="AU816" s="90"/>
      <c r="AV816" s="90"/>
      <c r="AW816" s="90"/>
      <c r="AX816" s="90"/>
      <c r="AY816" s="90"/>
      <c r="AZ816" s="90"/>
      <c r="BA816" s="90"/>
      <c r="BB816" s="90"/>
      <c r="BC816" s="90"/>
      <c r="BD816" s="90"/>
      <c r="BE816" s="90"/>
      <c r="BF816" s="90"/>
      <c r="BG816" s="90"/>
      <c r="BH816" s="90"/>
      <c r="BI816" s="90"/>
      <c r="BJ816" s="90"/>
    </row>
    <row r="817" spans="1:62" ht="15.75" customHeight="1">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c r="AB817" s="90"/>
      <c r="AC817" s="90"/>
      <c r="AD817" s="90"/>
      <c r="AE817" s="90"/>
      <c r="AF817" s="90"/>
      <c r="AG817" s="90"/>
      <c r="AH817" s="90"/>
      <c r="AI817" s="90"/>
      <c r="AJ817" s="90"/>
      <c r="AK817" s="90"/>
      <c r="AL817" s="90"/>
      <c r="AM817" s="90"/>
      <c r="AN817" s="90"/>
      <c r="AO817" s="90"/>
      <c r="AP817" s="90"/>
      <c r="AQ817" s="90"/>
      <c r="AR817" s="90"/>
      <c r="AS817" s="90"/>
      <c r="AT817" s="90"/>
      <c r="AU817" s="90"/>
      <c r="AV817" s="90"/>
      <c r="AW817" s="90"/>
      <c r="AX817" s="90"/>
      <c r="AY817" s="90"/>
      <c r="AZ817" s="90"/>
      <c r="BA817" s="90"/>
      <c r="BB817" s="90"/>
      <c r="BC817" s="90"/>
      <c r="BD817" s="90"/>
      <c r="BE817" s="90"/>
      <c r="BF817" s="90"/>
      <c r="BG817" s="90"/>
      <c r="BH817" s="90"/>
      <c r="BI817" s="90"/>
      <c r="BJ817" s="90"/>
    </row>
    <row r="818" spans="1:62" ht="15.75" customHeight="1">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c r="AB818" s="90"/>
      <c r="AC818" s="90"/>
      <c r="AD818" s="90"/>
      <c r="AE818" s="90"/>
      <c r="AF818" s="90"/>
      <c r="AG818" s="90"/>
      <c r="AH818" s="90"/>
      <c r="AI818" s="90"/>
      <c r="AJ818" s="90"/>
      <c r="AK818" s="90"/>
      <c r="AL818" s="90"/>
      <c r="AM818" s="90"/>
      <c r="AN818" s="90"/>
      <c r="AO818" s="90"/>
      <c r="AP818" s="90"/>
      <c r="AQ818" s="90"/>
      <c r="AR818" s="90"/>
      <c r="AS818" s="90"/>
      <c r="AT818" s="90"/>
      <c r="AU818" s="90"/>
      <c r="AV818" s="90"/>
      <c r="AW818" s="90"/>
      <c r="AX818" s="90"/>
      <c r="AY818" s="90"/>
      <c r="AZ818" s="90"/>
      <c r="BA818" s="90"/>
      <c r="BB818" s="90"/>
      <c r="BC818" s="90"/>
      <c r="BD818" s="90"/>
      <c r="BE818" s="90"/>
      <c r="BF818" s="90"/>
      <c r="BG818" s="90"/>
      <c r="BH818" s="90"/>
      <c r="BI818" s="90"/>
      <c r="BJ818" s="90"/>
    </row>
    <row r="819" spans="1:62" ht="15.75" customHeight="1">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c r="AB819" s="90"/>
      <c r="AC819" s="90"/>
      <c r="AD819" s="90"/>
      <c r="AE819" s="90"/>
      <c r="AF819" s="90"/>
      <c r="AG819" s="90"/>
      <c r="AH819" s="90"/>
      <c r="AI819" s="90"/>
      <c r="AJ819" s="90"/>
      <c r="AK819" s="90"/>
      <c r="AL819" s="90"/>
      <c r="AM819" s="90"/>
      <c r="AN819" s="90"/>
      <c r="AO819" s="90"/>
      <c r="AP819" s="90"/>
      <c r="AQ819" s="90"/>
      <c r="AR819" s="90"/>
      <c r="AS819" s="90"/>
      <c r="AT819" s="90"/>
      <c r="AU819" s="90"/>
      <c r="AV819" s="90"/>
      <c r="AW819" s="90"/>
      <c r="AX819" s="90"/>
      <c r="AY819" s="90"/>
      <c r="AZ819" s="90"/>
      <c r="BA819" s="90"/>
      <c r="BB819" s="90"/>
      <c r="BC819" s="90"/>
      <c r="BD819" s="90"/>
      <c r="BE819" s="90"/>
      <c r="BF819" s="90"/>
      <c r="BG819" s="90"/>
      <c r="BH819" s="90"/>
      <c r="BI819" s="90"/>
      <c r="BJ819" s="90"/>
    </row>
    <row r="820" spans="1:62" ht="15.75" customHeight="1">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c r="AB820" s="90"/>
      <c r="AC820" s="90"/>
      <c r="AD820" s="90"/>
      <c r="AE820" s="90"/>
      <c r="AF820" s="90"/>
      <c r="AG820" s="90"/>
      <c r="AH820" s="90"/>
      <c r="AI820" s="90"/>
      <c r="AJ820" s="90"/>
      <c r="AK820" s="90"/>
      <c r="AL820" s="90"/>
      <c r="AM820" s="90"/>
      <c r="AN820" s="90"/>
      <c r="AO820" s="90"/>
      <c r="AP820" s="90"/>
      <c r="AQ820" s="90"/>
      <c r="AR820" s="90"/>
      <c r="AS820" s="90"/>
      <c r="AT820" s="90"/>
      <c r="AU820" s="90"/>
      <c r="AV820" s="90"/>
      <c r="AW820" s="90"/>
      <c r="AX820" s="90"/>
      <c r="AY820" s="90"/>
      <c r="AZ820" s="90"/>
      <c r="BA820" s="90"/>
      <c r="BB820" s="90"/>
      <c r="BC820" s="90"/>
      <c r="BD820" s="90"/>
      <c r="BE820" s="90"/>
      <c r="BF820" s="90"/>
      <c r="BG820" s="90"/>
      <c r="BH820" s="90"/>
      <c r="BI820" s="90"/>
      <c r="BJ820" s="90"/>
    </row>
    <row r="821" spans="1:62" ht="15.75" customHeight="1">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c r="AB821" s="90"/>
      <c r="AC821" s="90"/>
      <c r="AD821" s="90"/>
      <c r="AE821" s="90"/>
      <c r="AF821" s="90"/>
      <c r="AG821" s="90"/>
      <c r="AH821" s="90"/>
      <c r="AI821" s="90"/>
      <c r="AJ821" s="90"/>
      <c r="AK821" s="90"/>
      <c r="AL821" s="90"/>
      <c r="AM821" s="90"/>
      <c r="AN821" s="90"/>
      <c r="AO821" s="90"/>
      <c r="AP821" s="90"/>
      <c r="AQ821" s="90"/>
      <c r="AR821" s="90"/>
      <c r="AS821" s="90"/>
      <c r="AT821" s="90"/>
      <c r="AU821" s="90"/>
      <c r="AV821" s="90"/>
      <c r="AW821" s="90"/>
      <c r="AX821" s="90"/>
      <c r="AY821" s="90"/>
      <c r="AZ821" s="90"/>
      <c r="BA821" s="90"/>
      <c r="BB821" s="90"/>
      <c r="BC821" s="90"/>
      <c r="BD821" s="90"/>
      <c r="BE821" s="90"/>
      <c r="BF821" s="90"/>
      <c r="BG821" s="90"/>
      <c r="BH821" s="90"/>
      <c r="BI821" s="90"/>
      <c r="BJ821" s="90"/>
    </row>
    <row r="822" spans="1:62" ht="15.75" customHeight="1">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c r="AB822" s="90"/>
      <c r="AC822" s="90"/>
      <c r="AD822" s="90"/>
      <c r="AE822" s="90"/>
      <c r="AF822" s="90"/>
      <c r="AG822" s="90"/>
      <c r="AH822" s="90"/>
      <c r="AI822" s="90"/>
      <c r="AJ822" s="90"/>
      <c r="AK822" s="90"/>
      <c r="AL822" s="90"/>
      <c r="AM822" s="90"/>
      <c r="AN822" s="90"/>
      <c r="AO822" s="90"/>
      <c r="AP822" s="90"/>
      <c r="AQ822" s="90"/>
      <c r="AR822" s="90"/>
      <c r="AS822" s="90"/>
      <c r="AT822" s="90"/>
      <c r="AU822" s="90"/>
      <c r="AV822" s="90"/>
      <c r="AW822" s="90"/>
      <c r="AX822" s="90"/>
      <c r="AY822" s="90"/>
      <c r="AZ822" s="90"/>
      <c r="BA822" s="90"/>
      <c r="BB822" s="90"/>
      <c r="BC822" s="90"/>
      <c r="BD822" s="90"/>
      <c r="BE822" s="90"/>
      <c r="BF822" s="90"/>
      <c r="BG822" s="90"/>
      <c r="BH822" s="90"/>
      <c r="BI822" s="90"/>
      <c r="BJ822" s="90"/>
    </row>
    <row r="823" spans="1:62" ht="15.75" customHeight="1">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c r="AB823" s="90"/>
      <c r="AC823" s="90"/>
      <c r="AD823" s="90"/>
      <c r="AE823" s="90"/>
      <c r="AF823" s="90"/>
      <c r="AG823" s="90"/>
      <c r="AH823" s="90"/>
      <c r="AI823" s="90"/>
      <c r="AJ823" s="90"/>
      <c r="AK823" s="90"/>
      <c r="AL823" s="90"/>
      <c r="AM823" s="90"/>
      <c r="AN823" s="90"/>
      <c r="AO823" s="90"/>
      <c r="AP823" s="90"/>
      <c r="AQ823" s="90"/>
      <c r="AR823" s="90"/>
      <c r="AS823" s="90"/>
      <c r="AT823" s="90"/>
      <c r="AU823" s="90"/>
      <c r="AV823" s="90"/>
      <c r="AW823" s="90"/>
      <c r="AX823" s="90"/>
      <c r="AY823" s="90"/>
      <c r="AZ823" s="90"/>
      <c r="BA823" s="90"/>
      <c r="BB823" s="90"/>
      <c r="BC823" s="90"/>
      <c r="BD823" s="90"/>
      <c r="BE823" s="90"/>
      <c r="BF823" s="90"/>
      <c r="BG823" s="90"/>
      <c r="BH823" s="90"/>
      <c r="BI823" s="90"/>
      <c r="BJ823" s="90"/>
    </row>
    <row r="824" spans="1:62" ht="15.75" customHeight="1">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c r="AB824" s="90"/>
      <c r="AC824" s="90"/>
      <c r="AD824" s="90"/>
      <c r="AE824" s="90"/>
      <c r="AF824" s="90"/>
      <c r="AG824" s="90"/>
      <c r="AH824" s="90"/>
      <c r="AI824" s="90"/>
      <c r="AJ824" s="90"/>
      <c r="AK824" s="90"/>
      <c r="AL824" s="90"/>
      <c r="AM824" s="90"/>
      <c r="AN824" s="90"/>
      <c r="AO824" s="90"/>
      <c r="AP824" s="90"/>
      <c r="AQ824" s="90"/>
      <c r="AR824" s="90"/>
      <c r="AS824" s="90"/>
      <c r="AT824" s="90"/>
      <c r="AU824" s="90"/>
      <c r="AV824" s="90"/>
      <c r="AW824" s="90"/>
      <c r="AX824" s="90"/>
      <c r="AY824" s="90"/>
      <c r="AZ824" s="90"/>
      <c r="BA824" s="90"/>
      <c r="BB824" s="90"/>
      <c r="BC824" s="90"/>
      <c r="BD824" s="90"/>
      <c r="BE824" s="90"/>
      <c r="BF824" s="90"/>
      <c r="BG824" s="90"/>
      <c r="BH824" s="90"/>
      <c r="BI824" s="90"/>
      <c r="BJ824" s="90"/>
    </row>
    <row r="825" spans="1:62" ht="15.75" customHeight="1">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c r="AB825" s="90"/>
      <c r="AC825" s="90"/>
      <c r="AD825" s="90"/>
      <c r="AE825" s="90"/>
      <c r="AF825" s="90"/>
      <c r="AG825" s="90"/>
      <c r="AH825" s="90"/>
      <c r="AI825" s="90"/>
      <c r="AJ825" s="90"/>
      <c r="AK825" s="90"/>
      <c r="AL825" s="90"/>
      <c r="AM825" s="90"/>
      <c r="AN825" s="90"/>
      <c r="AO825" s="90"/>
      <c r="AP825" s="90"/>
      <c r="AQ825" s="90"/>
      <c r="AR825" s="90"/>
      <c r="AS825" s="90"/>
      <c r="AT825" s="90"/>
      <c r="AU825" s="90"/>
      <c r="AV825" s="90"/>
      <c r="AW825" s="90"/>
      <c r="AX825" s="90"/>
      <c r="AY825" s="90"/>
      <c r="AZ825" s="90"/>
      <c r="BA825" s="90"/>
      <c r="BB825" s="90"/>
      <c r="BC825" s="90"/>
      <c r="BD825" s="90"/>
      <c r="BE825" s="90"/>
      <c r="BF825" s="90"/>
      <c r="BG825" s="90"/>
      <c r="BH825" s="90"/>
      <c r="BI825" s="90"/>
      <c r="BJ825" s="90"/>
    </row>
    <row r="826" spans="1:62" ht="15.75" customHeight="1">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c r="AB826" s="90"/>
      <c r="AC826" s="90"/>
      <c r="AD826" s="90"/>
      <c r="AE826" s="90"/>
      <c r="AF826" s="90"/>
      <c r="AG826" s="90"/>
      <c r="AH826" s="90"/>
      <c r="AI826" s="90"/>
      <c r="AJ826" s="90"/>
      <c r="AK826" s="90"/>
      <c r="AL826" s="90"/>
      <c r="AM826" s="90"/>
      <c r="AN826" s="90"/>
      <c r="AO826" s="90"/>
      <c r="AP826" s="90"/>
      <c r="AQ826" s="90"/>
      <c r="AR826" s="90"/>
      <c r="AS826" s="90"/>
      <c r="AT826" s="90"/>
      <c r="AU826" s="90"/>
      <c r="AV826" s="90"/>
      <c r="AW826" s="90"/>
      <c r="AX826" s="90"/>
      <c r="AY826" s="90"/>
      <c r="AZ826" s="90"/>
      <c r="BA826" s="90"/>
      <c r="BB826" s="90"/>
      <c r="BC826" s="90"/>
      <c r="BD826" s="90"/>
      <c r="BE826" s="90"/>
      <c r="BF826" s="90"/>
      <c r="BG826" s="90"/>
      <c r="BH826" s="90"/>
      <c r="BI826" s="90"/>
      <c r="BJ826" s="90"/>
    </row>
    <row r="827" spans="1:62" ht="15.75" customHeight="1">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c r="AB827" s="90"/>
      <c r="AC827" s="90"/>
      <c r="AD827" s="90"/>
      <c r="AE827" s="90"/>
      <c r="AF827" s="90"/>
      <c r="AG827" s="90"/>
      <c r="AH827" s="90"/>
      <c r="AI827" s="90"/>
      <c r="AJ827" s="90"/>
      <c r="AK827" s="90"/>
      <c r="AL827" s="90"/>
      <c r="AM827" s="90"/>
      <c r="AN827" s="90"/>
      <c r="AO827" s="90"/>
      <c r="AP827" s="90"/>
      <c r="AQ827" s="90"/>
      <c r="AR827" s="90"/>
      <c r="AS827" s="90"/>
      <c r="AT827" s="90"/>
      <c r="AU827" s="90"/>
      <c r="AV827" s="90"/>
      <c r="AW827" s="90"/>
      <c r="AX827" s="90"/>
      <c r="AY827" s="90"/>
      <c r="AZ827" s="90"/>
      <c r="BA827" s="90"/>
      <c r="BB827" s="90"/>
      <c r="BC827" s="90"/>
      <c r="BD827" s="90"/>
      <c r="BE827" s="90"/>
      <c r="BF827" s="90"/>
      <c r="BG827" s="90"/>
      <c r="BH827" s="90"/>
      <c r="BI827" s="90"/>
      <c r="BJ827" s="90"/>
    </row>
    <row r="828" spans="1:62" ht="15.75" customHeight="1">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c r="AB828" s="90"/>
      <c r="AC828" s="90"/>
      <c r="AD828" s="90"/>
      <c r="AE828" s="90"/>
      <c r="AF828" s="90"/>
      <c r="AG828" s="90"/>
      <c r="AH828" s="90"/>
      <c r="AI828" s="90"/>
      <c r="AJ828" s="90"/>
      <c r="AK828" s="90"/>
      <c r="AL828" s="90"/>
      <c r="AM828" s="90"/>
      <c r="AN828" s="90"/>
      <c r="AO828" s="90"/>
      <c r="AP828" s="90"/>
      <c r="AQ828" s="90"/>
      <c r="AR828" s="90"/>
      <c r="AS828" s="90"/>
      <c r="AT828" s="90"/>
      <c r="AU828" s="90"/>
      <c r="AV828" s="90"/>
      <c r="AW828" s="90"/>
      <c r="AX828" s="90"/>
      <c r="AY828" s="90"/>
      <c r="AZ828" s="90"/>
      <c r="BA828" s="90"/>
      <c r="BB828" s="90"/>
      <c r="BC828" s="90"/>
      <c r="BD828" s="90"/>
      <c r="BE828" s="90"/>
      <c r="BF828" s="90"/>
      <c r="BG828" s="90"/>
      <c r="BH828" s="90"/>
      <c r="BI828" s="90"/>
      <c r="BJ828" s="90"/>
    </row>
    <row r="829" spans="1:62" ht="15.75" customHeight="1">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c r="AB829" s="90"/>
      <c r="AC829" s="90"/>
      <c r="AD829" s="90"/>
      <c r="AE829" s="90"/>
      <c r="AF829" s="90"/>
      <c r="AG829" s="90"/>
      <c r="AH829" s="90"/>
      <c r="AI829" s="90"/>
      <c r="AJ829" s="90"/>
      <c r="AK829" s="90"/>
      <c r="AL829" s="90"/>
      <c r="AM829" s="90"/>
      <c r="AN829" s="90"/>
      <c r="AO829" s="90"/>
      <c r="AP829" s="90"/>
      <c r="AQ829" s="90"/>
      <c r="AR829" s="90"/>
      <c r="AS829" s="90"/>
      <c r="AT829" s="90"/>
      <c r="AU829" s="90"/>
      <c r="AV829" s="90"/>
      <c r="AW829" s="90"/>
      <c r="AX829" s="90"/>
      <c r="AY829" s="90"/>
      <c r="AZ829" s="90"/>
      <c r="BA829" s="90"/>
      <c r="BB829" s="90"/>
      <c r="BC829" s="90"/>
      <c r="BD829" s="90"/>
      <c r="BE829" s="90"/>
      <c r="BF829" s="90"/>
      <c r="BG829" s="90"/>
      <c r="BH829" s="90"/>
      <c r="BI829" s="90"/>
      <c r="BJ829" s="90"/>
    </row>
    <row r="830" spans="1:62" ht="15.75" customHeight="1">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c r="AB830" s="90"/>
      <c r="AC830" s="90"/>
      <c r="AD830" s="90"/>
      <c r="AE830" s="90"/>
      <c r="AF830" s="90"/>
      <c r="AG830" s="90"/>
      <c r="AH830" s="90"/>
      <c r="AI830" s="90"/>
      <c r="AJ830" s="90"/>
      <c r="AK830" s="90"/>
      <c r="AL830" s="90"/>
      <c r="AM830" s="90"/>
      <c r="AN830" s="90"/>
      <c r="AO830" s="90"/>
      <c r="AP830" s="90"/>
      <c r="AQ830" s="90"/>
      <c r="AR830" s="90"/>
      <c r="AS830" s="90"/>
      <c r="AT830" s="90"/>
      <c r="AU830" s="90"/>
      <c r="AV830" s="90"/>
      <c r="AW830" s="90"/>
      <c r="AX830" s="90"/>
      <c r="AY830" s="90"/>
      <c r="AZ830" s="90"/>
      <c r="BA830" s="90"/>
      <c r="BB830" s="90"/>
      <c r="BC830" s="90"/>
      <c r="BD830" s="90"/>
      <c r="BE830" s="90"/>
      <c r="BF830" s="90"/>
      <c r="BG830" s="90"/>
      <c r="BH830" s="90"/>
      <c r="BI830" s="90"/>
      <c r="BJ830" s="90"/>
    </row>
    <row r="831" spans="1:62" ht="15.75" customHeight="1">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c r="AB831" s="90"/>
      <c r="AC831" s="90"/>
      <c r="AD831" s="90"/>
      <c r="AE831" s="90"/>
      <c r="AF831" s="90"/>
      <c r="AG831" s="90"/>
      <c r="AH831" s="90"/>
      <c r="AI831" s="90"/>
      <c r="AJ831" s="90"/>
      <c r="AK831" s="90"/>
      <c r="AL831" s="90"/>
      <c r="AM831" s="90"/>
      <c r="AN831" s="90"/>
      <c r="AO831" s="90"/>
      <c r="AP831" s="90"/>
      <c r="AQ831" s="90"/>
      <c r="AR831" s="90"/>
      <c r="AS831" s="90"/>
      <c r="AT831" s="90"/>
      <c r="AU831" s="90"/>
      <c r="AV831" s="90"/>
      <c r="AW831" s="90"/>
      <c r="AX831" s="90"/>
      <c r="AY831" s="90"/>
      <c r="AZ831" s="90"/>
      <c r="BA831" s="90"/>
      <c r="BB831" s="90"/>
      <c r="BC831" s="90"/>
      <c r="BD831" s="90"/>
      <c r="BE831" s="90"/>
      <c r="BF831" s="90"/>
      <c r="BG831" s="90"/>
      <c r="BH831" s="90"/>
      <c r="BI831" s="90"/>
      <c r="BJ831" s="90"/>
    </row>
    <row r="832" spans="1:62" ht="15.75" customHeight="1">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c r="AB832" s="90"/>
      <c r="AC832" s="90"/>
      <c r="AD832" s="90"/>
      <c r="AE832" s="90"/>
      <c r="AF832" s="90"/>
      <c r="AG832" s="90"/>
      <c r="AH832" s="90"/>
      <c r="AI832" s="90"/>
      <c r="AJ832" s="90"/>
      <c r="AK832" s="90"/>
      <c r="AL832" s="90"/>
      <c r="AM832" s="90"/>
      <c r="AN832" s="90"/>
      <c r="AO832" s="90"/>
      <c r="AP832" s="90"/>
      <c r="AQ832" s="90"/>
      <c r="AR832" s="90"/>
      <c r="AS832" s="90"/>
      <c r="AT832" s="90"/>
      <c r="AU832" s="90"/>
      <c r="AV832" s="90"/>
      <c r="AW832" s="90"/>
      <c r="AX832" s="90"/>
      <c r="AY832" s="90"/>
      <c r="AZ832" s="90"/>
      <c r="BA832" s="90"/>
      <c r="BB832" s="90"/>
      <c r="BC832" s="90"/>
      <c r="BD832" s="90"/>
      <c r="BE832" s="90"/>
      <c r="BF832" s="90"/>
      <c r="BG832" s="90"/>
      <c r="BH832" s="90"/>
      <c r="BI832" s="90"/>
      <c r="BJ832" s="90"/>
    </row>
    <row r="833" spans="1:62" ht="15.75" customHeight="1">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c r="AB833" s="90"/>
      <c r="AC833" s="90"/>
      <c r="AD833" s="90"/>
      <c r="AE833" s="90"/>
      <c r="AF833" s="90"/>
      <c r="AG833" s="90"/>
      <c r="AH833" s="90"/>
      <c r="AI833" s="90"/>
      <c r="AJ833" s="90"/>
      <c r="AK833" s="90"/>
      <c r="AL833" s="90"/>
      <c r="AM833" s="90"/>
      <c r="AN833" s="90"/>
      <c r="AO833" s="90"/>
      <c r="AP833" s="90"/>
      <c r="AQ833" s="90"/>
      <c r="AR833" s="90"/>
      <c r="AS833" s="90"/>
      <c r="AT833" s="90"/>
      <c r="AU833" s="90"/>
      <c r="AV833" s="90"/>
      <c r="AW833" s="90"/>
      <c r="AX833" s="90"/>
      <c r="AY833" s="90"/>
      <c r="AZ833" s="90"/>
      <c r="BA833" s="90"/>
      <c r="BB833" s="90"/>
      <c r="BC833" s="90"/>
      <c r="BD833" s="90"/>
      <c r="BE833" s="90"/>
      <c r="BF833" s="90"/>
      <c r="BG833" s="90"/>
      <c r="BH833" s="90"/>
      <c r="BI833" s="90"/>
      <c r="BJ833" s="90"/>
    </row>
    <row r="834" spans="1:62" ht="15.75" customHeight="1">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c r="AB834" s="90"/>
      <c r="AC834" s="90"/>
      <c r="AD834" s="90"/>
      <c r="AE834" s="90"/>
      <c r="AF834" s="90"/>
      <c r="AG834" s="90"/>
      <c r="AH834" s="90"/>
      <c r="AI834" s="90"/>
      <c r="AJ834" s="90"/>
      <c r="AK834" s="90"/>
      <c r="AL834" s="90"/>
      <c r="AM834" s="90"/>
      <c r="AN834" s="90"/>
      <c r="AO834" s="90"/>
      <c r="AP834" s="90"/>
      <c r="AQ834" s="90"/>
      <c r="AR834" s="90"/>
      <c r="AS834" s="90"/>
      <c r="AT834" s="90"/>
      <c r="AU834" s="90"/>
      <c r="AV834" s="90"/>
      <c r="AW834" s="90"/>
      <c r="AX834" s="90"/>
      <c r="AY834" s="90"/>
      <c r="AZ834" s="90"/>
      <c r="BA834" s="90"/>
      <c r="BB834" s="90"/>
      <c r="BC834" s="90"/>
      <c r="BD834" s="90"/>
      <c r="BE834" s="90"/>
      <c r="BF834" s="90"/>
      <c r="BG834" s="90"/>
      <c r="BH834" s="90"/>
      <c r="BI834" s="90"/>
      <c r="BJ834" s="90"/>
    </row>
    <row r="835" spans="1:62" ht="15.75" customHeight="1">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c r="AB835" s="90"/>
      <c r="AC835" s="90"/>
      <c r="AD835" s="90"/>
      <c r="AE835" s="90"/>
      <c r="AF835" s="90"/>
      <c r="AG835" s="90"/>
      <c r="AH835" s="90"/>
      <c r="AI835" s="90"/>
      <c r="AJ835" s="90"/>
      <c r="AK835" s="90"/>
      <c r="AL835" s="90"/>
      <c r="AM835" s="90"/>
      <c r="AN835" s="90"/>
      <c r="AO835" s="90"/>
      <c r="AP835" s="90"/>
      <c r="AQ835" s="90"/>
      <c r="AR835" s="90"/>
      <c r="AS835" s="90"/>
      <c r="AT835" s="90"/>
      <c r="AU835" s="90"/>
      <c r="AV835" s="90"/>
      <c r="AW835" s="90"/>
      <c r="AX835" s="90"/>
      <c r="AY835" s="90"/>
      <c r="AZ835" s="90"/>
      <c r="BA835" s="90"/>
      <c r="BB835" s="90"/>
      <c r="BC835" s="90"/>
      <c r="BD835" s="90"/>
      <c r="BE835" s="90"/>
      <c r="BF835" s="90"/>
      <c r="BG835" s="90"/>
      <c r="BH835" s="90"/>
      <c r="BI835" s="90"/>
      <c r="BJ835" s="90"/>
    </row>
    <row r="836" spans="1:62" ht="15.75" customHeight="1">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c r="AB836" s="90"/>
      <c r="AC836" s="90"/>
      <c r="AD836" s="90"/>
      <c r="AE836" s="90"/>
      <c r="AF836" s="90"/>
      <c r="AG836" s="90"/>
      <c r="AH836" s="90"/>
      <c r="AI836" s="90"/>
      <c r="AJ836" s="90"/>
      <c r="AK836" s="90"/>
      <c r="AL836" s="90"/>
      <c r="AM836" s="90"/>
      <c r="AN836" s="90"/>
      <c r="AO836" s="90"/>
      <c r="AP836" s="90"/>
      <c r="AQ836" s="90"/>
      <c r="AR836" s="90"/>
      <c r="AS836" s="90"/>
      <c r="AT836" s="90"/>
      <c r="AU836" s="90"/>
      <c r="AV836" s="90"/>
      <c r="AW836" s="90"/>
      <c r="AX836" s="90"/>
      <c r="AY836" s="90"/>
      <c r="AZ836" s="90"/>
      <c r="BA836" s="90"/>
      <c r="BB836" s="90"/>
      <c r="BC836" s="90"/>
      <c r="BD836" s="90"/>
      <c r="BE836" s="90"/>
      <c r="BF836" s="90"/>
      <c r="BG836" s="90"/>
      <c r="BH836" s="90"/>
      <c r="BI836" s="90"/>
      <c r="BJ836" s="90"/>
    </row>
    <row r="837" spans="1:62" ht="15.75" customHeight="1">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c r="AB837" s="90"/>
      <c r="AC837" s="90"/>
      <c r="AD837" s="90"/>
      <c r="AE837" s="90"/>
      <c r="AF837" s="90"/>
      <c r="AG837" s="90"/>
      <c r="AH837" s="90"/>
      <c r="AI837" s="90"/>
      <c r="AJ837" s="90"/>
      <c r="AK837" s="90"/>
      <c r="AL837" s="90"/>
      <c r="AM837" s="90"/>
      <c r="AN837" s="90"/>
      <c r="AO837" s="90"/>
      <c r="AP837" s="90"/>
      <c r="AQ837" s="90"/>
      <c r="AR837" s="90"/>
      <c r="AS837" s="90"/>
      <c r="AT837" s="90"/>
      <c r="AU837" s="90"/>
      <c r="AV837" s="90"/>
      <c r="AW837" s="90"/>
      <c r="AX837" s="90"/>
      <c r="AY837" s="90"/>
      <c r="AZ837" s="90"/>
      <c r="BA837" s="90"/>
      <c r="BB837" s="90"/>
      <c r="BC837" s="90"/>
      <c r="BD837" s="90"/>
      <c r="BE837" s="90"/>
      <c r="BF837" s="90"/>
      <c r="BG837" s="90"/>
      <c r="BH837" s="90"/>
      <c r="BI837" s="90"/>
      <c r="BJ837" s="90"/>
    </row>
    <row r="838" spans="1:62" ht="15.75" customHeight="1">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c r="AB838" s="90"/>
      <c r="AC838" s="90"/>
      <c r="AD838" s="90"/>
      <c r="AE838" s="90"/>
      <c r="AF838" s="90"/>
      <c r="AG838" s="90"/>
      <c r="AH838" s="90"/>
      <c r="AI838" s="90"/>
      <c r="AJ838" s="90"/>
      <c r="AK838" s="90"/>
      <c r="AL838" s="90"/>
      <c r="AM838" s="90"/>
      <c r="AN838" s="90"/>
      <c r="AO838" s="90"/>
      <c r="AP838" s="90"/>
      <c r="AQ838" s="90"/>
      <c r="AR838" s="90"/>
      <c r="AS838" s="90"/>
      <c r="AT838" s="90"/>
      <c r="AU838" s="90"/>
      <c r="AV838" s="90"/>
      <c r="AW838" s="90"/>
      <c r="AX838" s="90"/>
      <c r="AY838" s="90"/>
      <c r="AZ838" s="90"/>
      <c r="BA838" s="90"/>
      <c r="BB838" s="90"/>
      <c r="BC838" s="90"/>
      <c r="BD838" s="90"/>
      <c r="BE838" s="90"/>
      <c r="BF838" s="90"/>
      <c r="BG838" s="90"/>
      <c r="BH838" s="90"/>
      <c r="BI838" s="90"/>
      <c r="BJ838" s="90"/>
    </row>
    <row r="839" spans="1:62" ht="15.75" customHeight="1">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c r="AB839" s="90"/>
      <c r="AC839" s="90"/>
      <c r="AD839" s="90"/>
      <c r="AE839" s="90"/>
      <c r="AF839" s="90"/>
      <c r="AG839" s="90"/>
      <c r="AH839" s="90"/>
      <c r="AI839" s="90"/>
      <c r="AJ839" s="90"/>
      <c r="AK839" s="90"/>
      <c r="AL839" s="90"/>
      <c r="AM839" s="90"/>
      <c r="AN839" s="90"/>
      <c r="AO839" s="90"/>
      <c r="AP839" s="90"/>
      <c r="AQ839" s="90"/>
      <c r="AR839" s="90"/>
      <c r="AS839" s="90"/>
      <c r="AT839" s="90"/>
      <c r="AU839" s="90"/>
      <c r="AV839" s="90"/>
      <c r="AW839" s="90"/>
      <c r="AX839" s="90"/>
      <c r="AY839" s="90"/>
      <c r="AZ839" s="90"/>
      <c r="BA839" s="90"/>
      <c r="BB839" s="90"/>
      <c r="BC839" s="90"/>
      <c r="BD839" s="90"/>
      <c r="BE839" s="90"/>
      <c r="BF839" s="90"/>
      <c r="BG839" s="90"/>
      <c r="BH839" s="90"/>
      <c r="BI839" s="90"/>
      <c r="BJ839" s="90"/>
    </row>
    <row r="840" spans="1:62" ht="15.75" customHeight="1">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c r="AB840" s="90"/>
      <c r="AC840" s="90"/>
      <c r="AD840" s="90"/>
      <c r="AE840" s="90"/>
      <c r="AF840" s="90"/>
      <c r="AG840" s="90"/>
      <c r="AH840" s="90"/>
      <c r="AI840" s="90"/>
      <c r="AJ840" s="90"/>
      <c r="AK840" s="90"/>
      <c r="AL840" s="90"/>
      <c r="AM840" s="90"/>
      <c r="AN840" s="90"/>
      <c r="AO840" s="90"/>
      <c r="AP840" s="90"/>
      <c r="AQ840" s="90"/>
      <c r="AR840" s="90"/>
      <c r="AS840" s="90"/>
      <c r="AT840" s="90"/>
      <c r="AU840" s="90"/>
      <c r="AV840" s="90"/>
      <c r="AW840" s="90"/>
      <c r="AX840" s="90"/>
      <c r="AY840" s="90"/>
      <c r="AZ840" s="90"/>
      <c r="BA840" s="90"/>
      <c r="BB840" s="90"/>
      <c r="BC840" s="90"/>
      <c r="BD840" s="90"/>
      <c r="BE840" s="90"/>
      <c r="BF840" s="90"/>
      <c r="BG840" s="90"/>
      <c r="BH840" s="90"/>
      <c r="BI840" s="90"/>
      <c r="BJ840" s="90"/>
    </row>
    <row r="841" spans="1:62" ht="15.75" customHeight="1">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c r="AB841" s="90"/>
      <c r="AC841" s="90"/>
      <c r="AD841" s="90"/>
      <c r="AE841" s="90"/>
      <c r="AF841" s="90"/>
      <c r="AG841" s="90"/>
      <c r="AH841" s="90"/>
      <c r="AI841" s="90"/>
      <c r="AJ841" s="90"/>
      <c r="AK841" s="90"/>
      <c r="AL841" s="90"/>
      <c r="AM841" s="90"/>
      <c r="AN841" s="90"/>
      <c r="AO841" s="90"/>
      <c r="AP841" s="90"/>
      <c r="AQ841" s="90"/>
      <c r="AR841" s="90"/>
      <c r="AS841" s="90"/>
      <c r="AT841" s="90"/>
      <c r="AU841" s="90"/>
      <c r="AV841" s="90"/>
      <c r="AW841" s="90"/>
      <c r="AX841" s="90"/>
      <c r="AY841" s="90"/>
      <c r="AZ841" s="90"/>
      <c r="BA841" s="90"/>
      <c r="BB841" s="90"/>
      <c r="BC841" s="90"/>
      <c r="BD841" s="90"/>
      <c r="BE841" s="90"/>
      <c r="BF841" s="90"/>
      <c r="BG841" s="90"/>
      <c r="BH841" s="90"/>
      <c r="BI841" s="90"/>
      <c r="BJ841" s="90"/>
    </row>
    <row r="842" spans="1:62" ht="15.75" customHeight="1">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c r="AB842" s="90"/>
      <c r="AC842" s="90"/>
      <c r="AD842" s="90"/>
      <c r="AE842" s="90"/>
      <c r="AF842" s="90"/>
      <c r="AG842" s="90"/>
      <c r="AH842" s="90"/>
      <c r="AI842" s="90"/>
      <c r="AJ842" s="90"/>
      <c r="AK842" s="90"/>
      <c r="AL842" s="90"/>
      <c r="AM842" s="90"/>
      <c r="AN842" s="90"/>
      <c r="AO842" s="90"/>
      <c r="AP842" s="90"/>
      <c r="AQ842" s="90"/>
      <c r="AR842" s="90"/>
      <c r="AS842" s="90"/>
      <c r="AT842" s="90"/>
      <c r="AU842" s="90"/>
      <c r="AV842" s="90"/>
      <c r="AW842" s="90"/>
      <c r="AX842" s="90"/>
      <c r="AY842" s="90"/>
      <c r="AZ842" s="90"/>
      <c r="BA842" s="90"/>
      <c r="BB842" s="90"/>
      <c r="BC842" s="90"/>
      <c r="BD842" s="90"/>
      <c r="BE842" s="90"/>
      <c r="BF842" s="90"/>
      <c r="BG842" s="90"/>
      <c r="BH842" s="90"/>
      <c r="BI842" s="90"/>
      <c r="BJ842" s="90"/>
    </row>
    <row r="843" spans="1:62" ht="15.75" customHeight="1">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c r="AB843" s="90"/>
      <c r="AC843" s="90"/>
      <c r="AD843" s="90"/>
      <c r="AE843" s="90"/>
      <c r="AF843" s="90"/>
      <c r="AG843" s="90"/>
      <c r="AH843" s="90"/>
      <c r="AI843" s="90"/>
      <c r="AJ843" s="90"/>
      <c r="AK843" s="90"/>
      <c r="AL843" s="90"/>
      <c r="AM843" s="90"/>
      <c r="AN843" s="90"/>
      <c r="AO843" s="90"/>
      <c r="AP843" s="90"/>
      <c r="AQ843" s="90"/>
      <c r="AR843" s="90"/>
      <c r="AS843" s="90"/>
      <c r="AT843" s="90"/>
      <c r="AU843" s="90"/>
      <c r="AV843" s="90"/>
      <c r="AW843" s="90"/>
      <c r="AX843" s="90"/>
      <c r="AY843" s="90"/>
      <c r="AZ843" s="90"/>
      <c r="BA843" s="90"/>
      <c r="BB843" s="90"/>
      <c r="BC843" s="90"/>
      <c r="BD843" s="90"/>
      <c r="BE843" s="90"/>
      <c r="BF843" s="90"/>
      <c r="BG843" s="90"/>
      <c r="BH843" s="90"/>
      <c r="BI843" s="90"/>
      <c r="BJ843" s="90"/>
    </row>
    <row r="844" spans="1:62" ht="15.75" customHeight="1">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c r="AB844" s="90"/>
      <c r="AC844" s="90"/>
      <c r="AD844" s="90"/>
      <c r="AE844" s="90"/>
      <c r="AF844" s="90"/>
      <c r="AG844" s="90"/>
      <c r="AH844" s="90"/>
      <c r="AI844" s="90"/>
      <c r="AJ844" s="90"/>
      <c r="AK844" s="90"/>
      <c r="AL844" s="90"/>
      <c r="AM844" s="90"/>
      <c r="AN844" s="90"/>
      <c r="AO844" s="90"/>
      <c r="AP844" s="90"/>
      <c r="AQ844" s="90"/>
      <c r="AR844" s="90"/>
      <c r="AS844" s="90"/>
      <c r="AT844" s="90"/>
      <c r="AU844" s="90"/>
      <c r="AV844" s="90"/>
      <c r="AW844" s="90"/>
      <c r="AX844" s="90"/>
      <c r="AY844" s="90"/>
      <c r="AZ844" s="90"/>
      <c r="BA844" s="90"/>
      <c r="BB844" s="90"/>
      <c r="BC844" s="90"/>
      <c r="BD844" s="90"/>
      <c r="BE844" s="90"/>
      <c r="BF844" s="90"/>
      <c r="BG844" s="90"/>
      <c r="BH844" s="90"/>
      <c r="BI844" s="90"/>
      <c r="BJ844" s="90"/>
    </row>
    <row r="845" spans="1:62" ht="15.75" customHeight="1">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c r="AB845" s="90"/>
      <c r="AC845" s="90"/>
      <c r="AD845" s="90"/>
      <c r="AE845" s="90"/>
      <c r="AF845" s="90"/>
      <c r="AG845" s="90"/>
      <c r="AH845" s="90"/>
      <c r="AI845" s="90"/>
      <c r="AJ845" s="90"/>
      <c r="AK845" s="90"/>
      <c r="AL845" s="90"/>
      <c r="AM845" s="90"/>
      <c r="AN845" s="90"/>
      <c r="AO845" s="90"/>
      <c r="AP845" s="90"/>
      <c r="AQ845" s="90"/>
      <c r="AR845" s="90"/>
      <c r="AS845" s="90"/>
      <c r="AT845" s="90"/>
      <c r="AU845" s="90"/>
      <c r="AV845" s="90"/>
      <c r="AW845" s="90"/>
      <c r="AX845" s="90"/>
      <c r="AY845" s="90"/>
      <c r="AZ845" s="90"/>
      <c r="BA845" s="90"/>
      <c r="BB845" s="90"/>
      <c r="BC845" s="90"/>
      <c r="BD845" s="90"/>
      <c r="BE845" s="90"/>
      <c r="BF845" s="90"/>
      <c r="BG845" s="90"/>
      <c r="BH845" s="90"/>
      <c r="BI845" s="90"/>
      <c r="BJ845" s="90"/>
    </row>
    <row r="846" spans="1:62" ht="15.75" customHeight="1">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c r="AB846" s="90"/>
      <c r="AC846" s="90"/>
      <c r="AD846" s="90"/>
      <c r="AE846" s="90"/>
      <c r="AF846" s="90"/>
      <c r="AG846" s="90"/>
      <c r="AH846" s="90"/>
      <c r="AI846" s="90"/>
      <c r="AJ846" s="90"/>
      <c r="AK846" s="90"/>
      <c r="AL846" s="90"/>
      <c r="AM846" s="90"/>
      <c r="AN846" s="90"/>
      <c r="AO846" s="90"/>
      <c r="AP846" s="90"/>
      <c r="AQ846" s="90"/>
      <c r="AR846" s="90"/>
      <c r="AS846" s="90"/>
      <c r="AT846" s="90"/>
      <c r="AU846" s="90"/>
      <c r="AV846" s="90"/>
      <c r="AW846" s="90"/>
      <c r="AX846" s="90"/>
      <c r="AY846" s="90"/>
      <c r="AZ846" s="90"/>
      <c r="BA846" s="90"/>
      <c r="BB846" s="90"/>
      <c r="BC846" s="90"/>
      <c r="BD846" s="90"/>
      <c r="BE846" s="90"/>
      <c r="BF846" s="90"/>
      <c r="BG846" s="90"/>
      <c r="BH846" s="90"/>
      <c r="BI846" s="90"/>
      <c r="BJ846" s="90"/>
    </row>
    <row r="847" spans="1:62" ht="15.75" customHeight="1">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c r="AB847" s="90"/>
      <c r="AC847" s="90"/>
      <c r="AD847" s="90"/>
      <c r="AE847" s="90"/>
      <c r="AF847" s="90"/>
      <c r="AG847" s="90"/>
      <c r="AH847" s="90"/>
      <c r="AI847" s="90"/>
      <c r="AJ847" s="90"/>
      <c r="AK847" s="90"/>
      <c r="AL847" s="90"/>
      <c r="AM847" s="90"/>
      <c r="AN847" s="90"/>
      <c r="AO847" s="90"/>
      <c r="AP847" s="90"/>
      <c r="AQ847" s="90"/>
      <c r="AR847" s="90"/>
      <c r="AS847" s="90"/>
      <c r="AT847" s="90"/>
      <c r="AU847" s="90"/>
      <c r="AV847" s="90"/>
      <c r="AW847" s="90"/>
      <c r="AX847" s="90"/>
      <c r="AY847" s="90"/>
      <c r="AZ847" s="90"/>
      <c r="BA847" s="90"/>
      <c r="BB847" s="90"/>
      <c r="BC847" s="90"/>
      <c r="BD847" s="90"/>
      <c r="BE847" s="90"/>
      <c r="BF847" s="90"/>
      <c r="BG847" s="90"/>
      <c r="BH847" s="90"/>
      <c r="BI847" s="90"/>
      <c r="BJ847" s="90"/>
    </row>
    <row r="848" spans="1:62" ht="15.75" customHeight="1">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c r="AB848" s="90"/>
      <c r="AC848" s="90"/>
      <c r="AD848" s="90"/>
      <c r="AE848" s="90"/>
      <c r="AF848" s="90"/>
      <c r="AG848" s="90"/>
      <c r="AH848" s="90"/>
      <c r="AI848" s="90"/>
      <c r="AJ848" s="90"/>
      <c r="AK848" s="90"/>
      <c r="AL848" s="90"/>
      <c r="AM848" s="90"/>
      <c r="AN848" s="90"/>
      <c r="AO848" s="90"/>
      <c r="AP848" s="90"/>
      <c r="AQ848" s="90"/>
      <c r="AR848" s="90"/>
      <c r="AS848" s="90"/>
      <c r="AT848" s="90"/>
      <c r="AU848" s="90"/>
      <c r="AV848" s="90"/>
      <c r="AW848" s="90"/>
      <c r="AX848" s="90"/>
      <c r="AY848" s="90"/>
      <c r="AZ848" s="90"/>
      <c r="BA848" s="90"/>
      <c r="BB848" s="90"/>
      <c r="BC848" s="90"/>
      <c r="BD848" s="90"/>
      <c r="BE848" s="90"/>
      <c r="BF848" s="90"/>
      <c r="BG848" s="90"/>
      <c r="BH848" s="90"/>
      <c r="BI848" s="90"/>
      <c r="BJ848" s="90"/>
    </row>
    <row r="849" spans="1:62" ht="15.75" customHeight="1">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c r="AB849" s="90"/>
      <c r="AC849" s="90"/>
      <c r="AD849" s="90"/>
      <c r="AE849" s="90"/>
      <c r="AF849" s="90"/>
      <c r="AG849" s="90"/>
      <c r="AH849" s="90"/>
      <c r="AI849" s="90"/>
      <c r="AJ849" s="90"/>
      <c r="AK849" s="90"/>
      <c r="AL849" s="90"/>
      <c r="AM849" s="90"/>
      <c r="AN849" s="90"/>
      <c r="AO849" s="90"/>
      <c r="AP849" s="90"/>
      <c r="AQ849" s="90"/>
      <c r="AR849" s="90"/>
      <c r="AS849" s="90"/>
      <c r="AT849" s="90"/>
      <c r="AU849" s="90"/>
      <c r="AV849" s="90"/>
      <c r="AW849" s="90"/>
      <c r="AX849" s="90"/>
      <c r="AY849" s="90"/>
      <c r="AZ849" s="90"/>
      <c r="BA849" s="90"/>
      <c r="BB849" s="90"/>
      <c r="BC849" s="90"/>
      <c r="BD849" s="90"/>
      <c r="BE849" s="90"/>
      <c r="BF849" s="90"/>
      <c r="BG849" s="90"/>
      <c r="BH849" s="90"/>
      <c r="BI849" s="90"/>
      <c r="BJ849" s="90"/>
    </row>
    <row r="850" spans="1:62" ht="15.75" customHeight="1">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c r="AB850" s="90"/>
      <c r="AC850" s="90"/>
      <c r="AD850" s="90"/>
      <c r="AE850" s="90"/>
      <c r="AF850" s="90"/>
      <c r="AG850" s="90"/>
      <c r="AH850" s="90"/>
      <c r="AI850" s="90"/>
      <c r="AJ850" s="90"/>
      <c r="AK850" s="90"/>
      <c r="AL850" s="90"/>
      <c r="AM850" s="90"/>
      <c r="AN850" s="90"/>
      <c r="AO850" s="90"/>
      <c r="AP850" s="90"/>
      <c r="AQ850" s="90"/>
      <c r="AR850" s="90"/>
      <c r="AS850" s="90"/>
      <c r="AT850" s="90"/>
      <c r="AU850" s="90"/>
      <c r="AV850" s="90"/>
      <c r="AW850" s="90"/>
      <c r="AX850" s="90"/>
      <c r="AY850" s="90"/>
      <c r="AZ850" s="90"/>
      <c r="BA850" s="90"/>
      <c r="BB850" s="90"/>
      <c r="BC850" s="90"/>
      <c r="BD850" s="90"/>
      <c r="BE850" s="90"/>
      <c r="BF850" s="90"/>
      <c r="BG850" s="90"/>
      <c r="BH850" s="90"/>
      <c r="BI850" s="90"/>
      <c r="BJ850" s="90"/>
    </row>
    <row r="851" spans="1:62" ht="15.75" customHeight="1">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c r="AB851" s="90"/>
      <c r="AC851" s="90"/>
      <c r="AD851" s="90"/>
      <c r="AE851" s="90"/>
      <c r="AF851" s="90"/>
      <c r="AG851" s="90"/>
      <c r="AH851" s="90"/>
      <c r="AI851" s="90"/>
      <c r="AJ851" s="90"/>
      <c r="AK851" s="90"/>
      <c r="AL851" s="90"/>
      <c r="AM851" s="90"/>
      <c r="AN851" s="90"/>
      <c r="AO851" s="90"/>
      <c r="AP851" s="90"/>
      <c r="AQ851" s="90"/>
      <c r="AR851" s="90"/>
      <c r="AS851" s="90"/>
      <c r="AT851" s="90"/>
      <c r="AU851" s="90"/>
      <c r="AV851" s="90"/>
      <c r="AW851" s="90"/>
      <c r="AX851" s="90"/>
      <c r="AY851" s="90"/>
      <c r="AZ851" s="90"/>
      <c r="BA851" s="90"/>
      <c r="BB851" s="90"/>
      <c r="BC851" s="90"/>
      <c r="BD851" s="90"/>
      <c r="BE851" s="90"/>
      <c r="BF851" s="90"/>
      <c r="BG851" s="90"/>
      <c r="BH851" s="90"/>
      <c r="BI851" s="90"/>
      <c r="BJ851" s="90"/>
    </row>
    <row r="852" spans="1:62" ht="15.75" customHeight="1">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c r="AB852" s="90"/>
      <c r="AC852" s="90"/>
      <c r="AD852" s="90"/>
      <c r="AE852" s="90"/>
      <c r="AF852" s="90"/>
      <c r="AG852" s="90"/>
      <c r="AH852" s="90"/>
      <c r="AI852" s="90"/>
      <c r="AJ852" s="90"/>
      <c r="AK852" s="90"/>
      <c r="AL852" s="90"/>
      <c r="AM852" s="90"/>
      <c r="AN852" s="90"/>
      <c r="AO852" s="90"/>
      <c r="AP852" s="90"/>
      <c r="AQ852" s="90"/>
      <c r="AR852" s="90"/>
      <c r="AS852" s="90"/>
      <c r="AT852" s="90"/>
      <c r="AU852" s="90"/>
      <c r="AV852" s="90"/>
      <c r="AW852" s="90"/>
      <c r="AX852" s="90"/>
      <c r="AY852" s="90"/>
      <c r="AZ852" s="90"/>
      <c r="BA852" s="90"/>
      <c r="BB852" s="90"/>
      <c r="BC852" s="90"/>
      <c r="BD852" s="90"/>
      <c r="BE852" s="90"/>
      <c r="BF852" s="90"/>
      <c r="BG852" s="90"/>
      <c r="BH852" s="90"/>
      <c r="BI852" s="90"/>
      <c r="BJ852" s="90"/>
    </row>
    <row r="853" spans="1:62" ht="15.75" customHeight="1">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c r="AB853" s="90"/>
      <c r="AC853" s="90"/>
      <c r="AD853" s="90"/>
      <c r="AE853" s="90"/>
      <c r="AF853" s="90"/>
      <c r="AG853" s="90"/>
      <c r="AH853" s="90"/>
      <c r="AI853" s="90"/>
      <c r="AJ853" s="90"/>
      <c r="AK853" s="90"/>
      <c r="AL853" s="90"/>
      <c r="AM853" s="90"/>
      <c r="AN853" s="90"/>
      <c r="AO853" s="90"/>
      <c r="AP853" s="90"/>
      <c r="AQ853" s="90"/>
      <c r="AR853" s="90"/>
      <c r="AS853" s="90"/>
      <c r="AT853" s="90"/>
      <c r="AU853" s="90"/>
      <c r="AV853" s="90"/>
      <c r="AW853" s="90"/>
      <c r="AX853" s="90"/>
      <c r="AY853" s="90"/>
      <c r="AZ853" s="90"/>
      <c r="BA853" s="90"/>
      <c r="BB853" s="90"/>
      <c r="BC853" s="90"/>
      <c r="BD853" s="90"/>
      <c r="BE853" s="90"/>
      <c r="BF853" s="90"/>
      <c r="BG853" s="90"/>
      <c r="BH853" s="90"/>
      <c r="BI853" s="90"/>
      <c r="BJ853" s="90"/>
    </row>
    <row r="854" spans="1:62" ht="15.75" customHeight="1">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c r="AB854" s="90"/>
      <c r="AC854" s="90"/>
      <c r="AD854" s="90"/>
      <c r="AE854" s="90"/>
      <c r="AF854" s="90"/>
      <c r="AG854" s="90"/>
      <c r="AH854" s="90"/>
      <c r="AI854" s="90"/>
      <c r="AJ854" s="90"/>
      <c r="AK854" s="90"/>
      <c r="AL854" s="90"/>
      <c r="AM854" s="90"/>
      <c r="AN854" s="90"/>
      <c r="AO854" s="90"/>
      <c r="AP854" s="90"/>
      <c r="AQ854" s="90"/>
      <c r="AR854" s="90"/>
      <c r="AS854" s="90"/>
      <c r="AT854" s="90"/>
      <c r="AU854" s="90"/>
      <c r="AV854" s="90"/>
      <c r="AW854" s="90"/>
      <c r="AX854" s="90"/>
      <c r="AY854" s="90"/>
      <c r="AZ854" s="90"/>
      <c r="BA854" s="90"/>
      <c r="BB854" s="90"/>
      <c r="BC854" s="90"/>
      <c r="BD854" s="90"/>
      <c r="BE854" s="90"/>
      <c r="BF854" s="90"/>
      <c r="BG854" s="90"/>
      <c r="BH854" s="90"/>
      <c r="BI854" s="90"/>
      <c r="BJ854" s="90"/>
    </row>
    <row r="855" spans="1:62" ht="15.75" customHeight="1">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c r="AB855" s="90"/>
      <c r="AC855" s="90"/>
      <c r="AD855" s="90"/>
      <c r="AE855" s="90"/>
      <c r="AF855" s="90"/>
      <c r="AG855" s="90"/>
      <c r="AH855" s="90"/>
      <c r="AI855" s="90"/>
      <c r="AJ855" s="90"/>
      <c r="AK855" s="90"/>
      <c r="AL855" s="90"/>
      <c r="AM855" s="90"/>
      <c r="AN855" s="90"/>
      <c r="AO855" s="90"/>
      <c r="AP855" s="90"/>
      <c r="AQ855" s="90"/>
      <c r="AR855" s="90"/>
      <c r="AS855" s="90"/>
      <c r="AT855" s="90"/>
      <c r="AU855" s="90"/>
      <c r="AV855" s="90"/>
      <c r="AW855" s="90"/>
      <c r="AX855" s="90"/>
      <c r="AY855" s="90"/>
      <c r="AZ855" s="90"/>
      <c r="BA855" s="90"/>
      <c r="BB855" s="90"/>
      <c r="BC855" s="90"/>
      <c r="BD855" s="90"/>
      <c r="BE855" s="90"/>
      <c r="BF855" s="90"/>
      <c r="BG855" s="90"/>
      <c r="BH855" s="90"/>
      <c r="BI855" s="90"/>
      <c r="BJ855" s="90"/>
    </row>
    <row r="856" spans="1:62" ht="15.75" customHeight="1">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c r="AB856" s="90"/>
      <c r="AC856" s="90"/>
      <c r="AD856" s="90"/>
      <c r="AE856" s="90"/>
      <c r="AF856" s="90"/>
      <c r="AG856" s="90"/>
      <c r="AH856" s="90"/>
      <c r="AI856" s="90"/>
      <c r="AJ856" s="90"/>
      <c r="AK856" s="90"/>
      <c r="AL856" s="90"/>
      <c r="AM856" s="90"/>
      <c r="AN856" s="90"/>
      <c r="AO856" s="90"/>
      <c r="AP856" s="90"/>
      <c r="AQ856" s="90"/>
      <c r="AR856" s="90"/>
      <c r="AS856" s="90"/>
      <c r="AT856" s="90"/>
      <c r="AU856" s="90"/>
      <c r="AV856" s="90"/>
      <c r="AW856" s="90"/>
      <c r="AX856" s="90"/>
      <c r="AY856" s="90"/>
      <c r="AZ856" s="90"/>
      <c r="BA856" s="90"/>
      <c r="BB856" s="90"/>
      <c r="BC856" s="90"/>
      <c r="BD856" s="90"/>
      <c r="BE856" s="90"/>
      <c r="BF856" s="90"/>
      <c r="BG856" s="90"/>
      <c r="BH856" s="90"/>
      <c r="BI856" s="90"/>
      <c r="BJ856" s="90"/>
    </row>
    <row r="857" spans="1:62" ht="15.75" customHeight="1">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c r="AB857" s="90"/>
      <c r="AC857" s="90"/>
      <c r="AD857" s="90"/>
      <c r="AE857" s="90"/>
      <c r="AF857" s="90"/>
      <c r="AG857" s="90"/>
      <c r="AH857" s="90"/>
      <c r="AI857" s="90"/>
      <c r="AJ857" s="90"/>
      <c r="AK857" s="90"/>
      <c r="AL857" s="90"/>
      <c r="AM857" s="90"/>
      <c r="AN857" s="90"/>
      <c r="AO857" s="90"/>
      <c r="AP857" s="90"/>
      <c r="AQ857" s="90"/>
      <c r="AR857" s="90"/>
      <c r="AS857" s="90"/>
      <c r="AT857" s="90"/>
      <c r="AU857" s="90"/>
      <c r="AV857" s="90"/>
      <c r="AW857" s="90"/>
      <c r="AX857" s="90"/>
      <c r="AY857" s="90"/>
      <c r="AZ857" s="90"/>
      <c r="BA857" s="90"/>
      <c r="BB857" s="90"/>
      <c r="BC857" s="90"/>
      <c r="BD857" s="90"/>
      <c r="BE857" s="90"/>
      <c r="BF857" s="90"/>
      <c r="BG857" s="90"/>
      <c r="BH857" s="90"/>
      <c r="BI857" s="90"/>
      <c r="BJ857" s="90"/>
    </row>
    <row r="858" spans="1:62" ht="15.75" customHeight="1">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c r="AB858" s="90"/>
      <c r="AC858" s="90"/>
      <c r="AD858" s="90"/>
      <c r="AE858" s="90"/>
      <c r="AF858" s="90"/>
      <c r="AG858" s="90"/>
      <c r="AH858" s="90"/>
      <c r="AI858" s="90"/>
      <c r="AJ858" s="90"/>
      <c r="AK858" s="90"/>
      <c r="AL858" s="90"/>
      <c r="AM858" s="90"/>
      <c r="AN858" s="90"/>
      <c r="AO858" s="90"/>
      <c r="AP858" s="90"/>
      <c r="AQ858" s="90"/>
      <c r="AR858" s="90"/>
      <c r="AS858" s="90"/>
      <c r="AT858" s="90"/>
      <c r="AU858" s="90"/>
      <c r="AV858" s="90"/>
      <c r="AW858" s="90"/>
      <c r="AX858" s="90"/>
      <c r="AY858" s="90"/>
      <c r="AZ858" s="90"/>
      <c r="BA858" s="90"/>
      <c r="BB858" s="90"/>
      <c r="BC858" s="90"/>
      <c r="BD858" s="90"/>
      <c r="BE858" s="90"/>
      <c r="BF858" s="90"/>
      <c r="BG858" s="90"/>
      <c r="BH858" s="90"/>
      <c r="BI858" s="90"/>
      <c r="BJ858" s="90"/>
    </row>
    <row r="859" spans="1:62" ht="15.75" customHeight="1">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c r="AB859" s="90"/>
      <c r="AC859" s="90"/>
      <c r="AD859" s="90"/>
      <c r="AE859" s="90"/>
      <c r="AF859" s="90"/>
      <c r="AG859" s="90"/>
      <c r="AH859" s="90"/>
      <c r="AI859" s="90"/>
      <c r="AJ859" s="90"/>
      <c r="AK859" s="90"/>
      <c r="AL859" s="90"/>
      <c r="AM859" s="90"/>
      <c r="AN859" s="90"/>
      <c r="AO859" s="90"/>
      <c r="AP859" s="90"/>
      <c r="AQ859" s="90"/>
      <c r="AR859" s="90"/>
      <c r="AS859" s="90"/>
      <c r="AT859" s="90"/>
      <c r="AU859" s="90"/>
      <c r="AV859" s="90"/>
      <c r="AW859" s="90"/>
      <c r="AX859" s="90"/>
      <c r="AY859" s="90"/>
      <c r="AZ859" s="90"/>
      <c r="BA859" s="90"/>
      <c r="BB859" s="90"/>
      <c r="BC859" s="90"/>
      <c r="BD859" s="90"/>
      <c r="BE859" s="90"/>
      <c r="BF859" s="90"/>
      <c r="BG859" s="90"/>
      <c r="BH859" s="90"/>
      <c r="BI859" s="90"/>
      <c r="BJ859" s="90"/>
    </row>
    <row r="860" spans="1:62" ht="15.75" customHeight="1">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c r="AB860" s="90"/>
      <c r="AC860" s="90"/>
      <c r="AD860" s="90"/>
      <c r="AE860" s="90"/>
      <c r="AF860" s="90"/>
      <c r="AG860" s="90"/>
      <c r="AH860" s="90"/>
      <c r="AI860" s="90"/>
      <c r="AJ860" s="90"/>
      <c r="AK860" s="90"/>
      <c r="AL860" s="90"/>
      <c r="AM860" s="90"/>
      <c r="AN860" s="90"/>
      <c r="AO860" s="90"/>
      <c r="AP860" s="90"/>
      <c r="AQ860" s="90"/>
      <c r="AR860" s="90"/>
      <c r="AS860" s="90"/>
      <c r="AT860" s="90"/>
      <c r="AU860" s="90"/>
      <c r="AV860" s="90"/>
      <c r="AW860" s="90"/>
      <c r="AX860" s="90"/>
      <c r="AY860" s="90"/>
      <c r="AZ860" s="90"/>
      <c r="BA860" s="90"/>
      <c r="BB860" s="90"/>
      <c r="BC860" s="90"/>
      <c r="BD860" s="90"/>
      <c r="BE860" s="90"/>
      <c r="BF860" s="90"/>
      <c r="BG860" s="90"/>
      <c r="BH860" s="90"/>
      <c r="BI860" s="90"/>
      <c r="BJ860" s="90"/>
    </row>
    <row r="861" spans="1:62" ht="15.75" customHeight="1">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c r="AB861" s="90"/>
      <c r="AC861" s="90"/>
      <c r="AD861" s="90"/>
      <c r="AE861" s="90"/>
      <c r="AF861" s="90"/>
      <c r="AG861" s="90"/>
      <c r="AH861" s="90"/>
      <c r="AI861" s="90"/>
      <c r="AJ861" s="90"/>
      <c r="AK861" s="90"/>
      <c r="AL861" s="90"/>
      <c r="AM861" s="90"/>
      <c r="AN861" s="90"/>
      <c r="AO861" s="90"/>
      <c r="AP861" s="90"/>
      <c r="AQ861" s="90"/>
      <c r="AR861" s="90"/>
      <c r="AS861" s="90"/>
      <c r="AT861" s="90"/>
      <c r="AU861" s="90"/>
      <c r="AV861" s="90"/>
      <c r="AW861" s="90"/>
      <c r="AX861" s="90"/>
      <c r="AY861" s="90"/>
      <c r="AZ861" s="90"/>
      <c r="BA861" s="90"/>
      <c r="BB861" s="90"/>
      <c r="BC861" s="90"/>
      <c r="BD861" s="90"/>
      <c r="BE861" s="90"/>
      <c r="BF861" s="90"/>
      <c r="BG861" s="90"/>
      <c r="BH861" s="90"/>
      <c r="BI861" s="90"/>
      <c r="BJ861" s="90"/>
    </row>
    <row r="862" spans="1:62" ht="15.75" customHeight="1">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c r="AC862" s="90"/>
      <c r="AD862" s="90"/>
      <c r="AE862" s="90"/>
      <c r="AF862" s="90"/>
      <c r="AG862" s="90"/>
      <c r="AH862" s="90"/>
      <c r="AI862" s="90"/>
      <c r="AJ862" s="90"/>
      <c r="AK862" s="90"/>
      <c r="AL862" s="90"/>
      <c r="AM862" s="90"/>
      <c r="AN862" s="90"/>
      <c r="AO862" s="90"/>
      <c r="AP862" s="90"/>
      <c r="AQ862" s="90"/>
      <c r="AR862" s="90"/>
      <c r="AS862" s="90"/>
      <c r="AT862" s="90"/>
      <c r="AU862" s="90"/>
      <c r="AV862" s="90"/>
      <c r="AW862" s="90"/>
      <c r="AX862" s="90"/>
      <c r="AY862" s="90"/>
      <c r="AZ862" s="90"/>
      <c r="BA862" s="90"/>
      <c r="BB862" s="90"/>
      <c r="BC862" s="90"/>
      <c r="BD862" s="90"/>
      <c r="BE862" s="90"/>
      <c r="BF862" s="90"/>
      <c r="BG862" s="90"/>
      <c r="BH862" s="90"/>
      <c r="BI862" s="90"/>
      <c r="BJ862" s="90"/>
    </row>
    <row r="863" spans="1:62" ht="15.75" customHeight="1">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c r="AB863" s="90"/>
      <c r="AC863" s="90"/>
      <c r="AD863" s="90"/>
      <c r="AE863" s="90"/>
      <c r="AF863" s="90"/>
      <c r="AG863" s="90"/>
      <c r="AH863" s="90"/>
      <c r="AI863" s="90"/>
      <c r="AJ863" s="90"/>
      <c r="AK863" s="90"/>
      <c r="AL863" s="90"/>
      <c r="AM863" s="90"/>
      <c r="AN863" s="90"/>
      <c r="AO863" s="90"/>
      <c r="AP863" s="90"/>
      <c r="AQ863" s="90"/>
      <c r="AR863" s="90"/>
      <c r="AS863" s="90"/>
      <c r="AT863" s="90"/>
      <c r="AU863" s="90"/>
      <c r="AV863" s="90"/>
      <c r="AW863" s="90"/>
      <c r="AX863" s="90"/>
      <c r="AY863" s="90"/>
      <c r="AZ863" s="90"/>
      <c r="BA863" s="90"/>
      <c r="BB863" s="90"/>
      <c r="BC863" s="90"/>
      <c r="BD863" s="90"/>
      <c r="BE863" s="90"/>
      <c r="BF863" s="90"/>
      <c r="BG863" s="90"/>
      <c r="BH863" s="90"/>
      <c r="BI863" s="90"/>
      <c r="BJ863" s="90"/>
    </row>
    <row r="864" spans="1:62" ht="15.75" customHeight="1">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c r="AC864" s="90"/>
      <c r="AD864" s="90"/>
      <c r="AE864" s="90"/>
      <c r="AF864" s="90"/>
      <c r="AG864" s="90"/>
      <c r="AH864" s="90"/>
      <c r="AI864" s="90"/>
      <c r="AJ864" s="90"/>
      <c r="AK864" s="90"/>
      <c r="AL864" s="90"/>
      <c r="AM864" s="90"/>
      <c r="AN864" s="90"/>
      <c r="AO864" s="90"/>
      <c r="AP864" s="90"/>
      <c r="AQ864" s="90"/>
      <c r="AR864" s="90"/>
      <c r="AS864" s="90"/>
      <c r="AT864" s="90"/>
      <c r="AU864" s="90"/>
      <c r="AV864" s="90"/>
      <c r="AW864" s="90"/>
      <c r="AX864" s="90"/>
      <c r="AY864" s="90"/>
      <c r="AZ864" s="90"/>
      <c r="BA864" s="90"/>
      <c r="BB864" s="90"/>
      <c r="BC864" s="90"/>
      <c r="BD864" s="90"/>
      <c r="BE864" s="90"/>
      <c r="BF864" s="90"/>
      <c r="BG864" s="90"/>
      <c r="BH864" s="90"/>
      <c r="BI864" s="90"/>
      <c r="BJ864" s="90"/>
    </row>
    <row r="865" spans="1:62" ht="15.75" customHeight="1">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90"/>
      <c r="AD865" s="90"/>
      <c r="AE865" s="90"/>
      <c r="AF865" s="90"/>
      <c r="AG865" s="90"/>
      <c r="AH865" s="90"/>
      <c r="AI865" s="90"/>
      <c r="AJ865" s="90"/>
      <c r="AK865" s="90"/>
      <c r="AL865" s="90"/>
      <c r="AM865" s="90"/>
      <c r="AN865" s="90"/>
      <c r="AO865" s="90"/>
      <c r="AP865" s="90"/>
      <c r="AQ865" s="90"/>
      <c r="AR865" s="90"/>
      <c r="AS865" s="90"/>
      <c r="AT865" s="90"/>
      <c r="AU865" s="90"/>
      <c r="AV865" s="90"/>
      <c r="AW865" s="90"/>
      <c r="AX865" s="90"/>
      <c r="AY865" s="90"/>
      <c r="AZ865" s="90"/>
      <c r="BA865" s="90"/>
      <c r="BB865" s="90"/>
      <c r="BC865" s="90"/>
      <c r="BD865" s="90"/>
      <c r="BE865" s="90"/>
      <c r="BF865" s="90"/>
      <c r="BG865" s="90"/>
      <c r="BH865" s="90"/>
      <c r="BI865" s="90"/>
      <c r="BJ865" s="90"/>
    </row>
    <row r="866" spans="1:62" ht="15.75" customHeight="1">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c r="AC866" s="90"/>
      <c r="AD866" s="90"/>
      <c r="AE866" s="90"/>
      <c r="AF866" s="90"/>
      <c r="AG866" s="90"/>
      <c r="AH866" s="90"/>
      <c r="AI866" s="90"/>
      <c r="AJ866" s="90"/>
      <c r="AK866" s="90"/>
      <c r="AL866" s="90"/>
      <c r="AM866" s="90"/>
      <c r="AN866" s="90"/>
      <c r="AO866" s="90"/>
      <c r="AP866" s="90"/>
      <c r="AQ866" s="90"/>
      <c r="AR866" s="90"/>
      <c r="AS866" s="90"/>
      <c r="AT866" s="90"/>
      <c r="AU866" s="90"/>
      <c r="AV866" s="90"/>
      <c r="AW866" s="90"/>
      <c r="AX866" s="90"/>
      <c r="AY866" s="90"/>
      <c r="AZ866" s="90"/>
      <c r="BA866" s="90"/>
      <c r="BB866" s="90"/>
      <c r="BC866" s="90"/>
      <c r="BD866" s="90"/>
      <c r="BE866" s="90"/>
      <c r="BF866" s="90"/>
      <c r="BG866" s="90"/>
      <c r="BH866" s="90"/>
      <c r="BI866" s="90"/>
      <c r="BJ866" s="90"/>
    </row>
    <row r="867" spans="1:62" ht="15.75" customHeight="1">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c r="AB867" s="90"/>
      <c r="AC867" s="90"/>
      <c r="AD867" s="90"/>
      <c r="AE867" s="90"/>
      <c r="AF867" s="90"/>
      <c r="AG867" s="90"/>
      <c r="AH867" s="90"/>
      <c r="AI867" s="90"/>
      <c r="AJ867" s="90"/>
      <c r="AK867" s="90"/>
      <c r="AL867" s="90"/>
      <c r="AM867" s="90"/>
      <c r="AN867" s="90"/>
      <c r="AO867" s="90"/>
      <c r="AP867" s="90"/>
      <c r="AQ867" s="90"/>
      <c r="AR867" s="90"/>
      <c r="AS867" s="90"/>
      <c r="AT867" s="90"/>
      <c r="AU867" s="90"/>
      <c r="AV867" s="90"/>
      <c r="AW867" s="90"/>
      <c r="AX867" s="90"/>
      <c r="AY867" s="90"/>
      <c r="AZ867" s="90"/>
      <c r="BA867" s="90"/>
      <c r="BB867" s="90"/>
      <c r="BC867" s="90"/>
      <c r="BD867" s="90"/>
      <c r="BE867" s="90"/>
      <c r="BF867" s="90"/>
      <c r="BG867" s="90"/>
      <c r="BH867" s="90"/>
      <c r="BI867" s="90"/>
      <c r="BJ867" s="90"/>
    </row>
    <row r="868" spans="1:62" ht="15.75" customHeight="1">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c r="AB868" s="90"/>
      <c r="AC868" s="90"/>
      <c r="AD868" s="90"/>
      <c r="AE868" s="90"/>
      <c r="AF868" s="90"/>
      <c r="AG868" s="90"/>
      <c r="AH868" s="90"/>
      <c r="AI868" s="90"/>
      <c r="AJ868" s="90"/>
      <c r="AK868" s="90"/>
      <c r="AL868" s="90"/>
      <c r="AM868" s="90"/>
      <c r="AN868" s="90"/>
      <c r="AO868" s="90"/>
      <c r="AP868" s="90"/>
      <c r="AQ868" s="90"/>
      <c r="AR868" s="90"/>
      <c r="AS868" s="90"/>
      <c r="AT868" s="90"/>
      <c r="AU868" s="90"/>
      <c r="AV868" s="90"/>
      <c r="AW868" s="90"/>
      <c r="AX868" s="90"/>
      <c r="AY868" s="90"/>
      <c r="AZ868" s="90"/>
      <c r="BA868" s="90"/>
      <c r="BB868" s="90"/>
      <c r="BC868" s="90"/>
      <c r="BD868" s="90"/>
      <c r="BE868" s="90"/>
      <c r="BF868" s="90"/>
      <c r="BG868" s="90"/>
      <c r="BH868" s="90"/>
      <c r="BI868" s="90"/>
      <c r="BJ868" s="90"/>
    </row>
    <row r="869" spans="1:62" ht="15.75" customHeight="1">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c r="AB869" s="90"/>
      <c r="AC869" s="90"/>
      <c r="AD869" s="90"/>
      <c r="AE869" s="90"/>
      <c r="AF869" s="90"/>
      <c r="AG869" s="90"/>
      <c r="AH869" s="90"/>
      <c r="AI869" s="90"/>
      <c r="AJ869" s="90"/>
      <c r="AK869" s="90"/>
      <c r="AL869" s="90"/>
      <c r="AM869" s="90"/>
      <c r="AN869" s="90"/>
      <c r="AO869" s="90"/>
      <c r="AP869" s="90"/>
      <c r="AQ869" s="90"/>
      <c r="AR869" s="90"/>
      <c r="AS869" s="90"/>
      <c r="AT869" s="90"/>
      <c r="AU869" s="90"/>
      <c r="AV869" s="90"/>
      <c r="AW869" s="90"/>
      <c r="AX869" s="90"/>
      <c r="AY869" s="90"/>
      <c r="AZ869" s="90"/>
      <c r="BA869" s="90"/>
      <c r="BB869" s="90"/>
      <c r="BC869" s="90"/>
      <c r="BD869" s="90"/>
      <c r="BE869" s="90"/>
      <c r="BF869" s="90"/>
      <c r="BG869" s="90"/>
      <c r="BH869" s="90"/>
      <c r="BI869" s="90"/>
      <c r="BJ869" s="90"/>
    </row>
    <row r="870" spans="1:62" ht="15.75" customHeight="1">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c r="AB870" s="90"/>
      <c r="AC870" s="90"/>
      <c r="AD870" s="90"/>
      <c r="AE870" s="90"/>
      <c r="AF870" s="90"/>
      <c r="AG870" s="90"/>
      <c r="AH870" s="90"/>
      <c r="AI870" s="90"/>
      <c r="AJ870" s="90"/>
      <c r="AK870" s="90"/>
      <c r="AL870" s="90"/>
      <c r="AM870" s="90"/>
      <c r="AN870" s="90"/>
      <c r="AO870" s="90"/>
      <c r="AP870" s="90"/>
      <c r="AQ870" s="90"/>
      <c r="AR870" s="90"/>
      <c r="AS870" s="90"/>
      <c r="AT870" s="90"/>
      <c r="AU870" s="90"/>
      <c r="AV870" s="90"/>
      <c r="AW870" s="90"/>
      <c r="AX870" s="90"/>
      <c r="AY870" s="90"/>
      <c r="AZ870" s="90"/>
      <c r="BA870" s="90"/>
      <c r="BB870" s="90"/>
      <c r="BC870" s="90"/>
      <c r="BD870" s="90"/>
      <c r="BE870" s="90"/>
      <c r="BF870" s="90"/>
      <c r="BG870" s="90"/>
      <c r="BH870" s="90"/>
      <c r="BI870" s="90"/>
      <c r="BJ870" s="90"/>
    </row>
    <row r="871" spans="1:62" ht="15.75" customHeight="1">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c r="AB871" s="90"/>
      <c r="AC871" s="90"/>
      <c r="AD871" s="90"/>
      <c r="AE871" s="90"/>
      <c r="AF871" s="90"/>
      <c r="AG871" s="90"/>
      <c r="AH871" s="90"/>
      <c r="AI871" s="90"/>
      <c r="AJ871" s="90"/>
      <c r="AK871" s="90"/>
      <c r="AL871" s="90"/>
      <c r="AM871" s="90"/>
      <c r="AN871" s="90"/>
      <c r="AO871" s="90"/>
      <c r="AP871" s="90"/>
      <c r="AQ871" s="90"/>
      <c r="AR871" s="90"/>
      <c r="AS871" s="90"/>
      <c r="AT871" s="90"/>
      <c r="AU871" s="90"/>
      <c r="AV871" s="90"/>
      <c r="AW871" s="90"/>
      <c r="AX871" s="90"/>
      <c r="AY871" s="90"/>
      <c r="AZ871" s="90"/>
      <c r="BA871" s="90"/>
      <c r="BB871" s="90"/>
      <c r="BC871" s="90"/>
      <c r="BD871" s="90"/>
      <c r="BE871" s="90"/>
      <c r="BF871" s="90"/>
      <c r="BG871" s="90"/>
      <c r="BH871" s="90"/>
      <c r="BI871" s="90"/>
      <c r="BJ871" s="90"/>
    </row>
    <row r="872" spans="1:62" ht="15.75" customHeight="1">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c r="AB872" s="90"/>
      <c r="AC872" s="90"/>
      <c r="AD872" s="90"/>
      <c r="AE872" s="90"/>
      <c r="AF872" s="90"/>
      <c r="AG872" s="90"/>
      <c r="AH872" s="90"/>
      <c r="AI872" s="90"/>
      <c r="AJ872" s="90"/>
      <c r="AK872" s="90"/>
      <c r="AL872" s="90"/>
      <c r="AM872" s="90"/>
      <c r="AN872" s="90"/>
      <c r="AO872" s="90"/>
      <c r="AP872" s="90"/>
      <c r="AQ872" s="90"/>
      <c r="AR872" s="90"/>
      <c r="AS872" s="90"/>
      <c r="AT872" s="90"/>
      <c r="AU872" s="90"/>
      <c r="AV872" s="90"/>
      <c r="AW872" s="90"/>
      <c r="AX872" s="90"/>
      <c r="AY872" s="90"/>
      <c r="AZ872" s="90"/>
      <c r="BA872" s="90"/>
      <c r="BB872" s="90"/>
      <c r="BC872" s="90"/>
      <c r="BD872" s="90"/>
      <c r="BE872" s="90"/>
      <c r="BF872" s="90"/>
      <c r="BG872" s="90"/>
      <c r="BH872" s="90"/>
      <c r="BI872" s="90"/>
      <c r="BJ872" s="90"/>
    </row>
    <row r="873" spans="1:62" ht="15.75" customHeight="1">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c r="AB873" s="90"/>
      <c r="AC873" s="90"/>
      <c r="AD873" s="90"/>
      <c r="AE873" s="90"/>
      <c r="AF873" s="90"/>
      <c r="AG873" s="90"/>
      <c r="AH873" s="90"/>
      <c r="AI873" s="90"/>
      <c r="AJ873" s="90"/>
      <c r="AK873" s="90"/>
      <c r="AL873" s="90"/>
      <c r="AM873" s="90"/>
      <c r="AN873" s="90"/>
      <c r="AO873" s="90"/>
      <c r="AP873" s="90"/>
      <c r="AQ873" s="90"/>
      <c r="AR873" s="90"/>
      <c r="AS873" s="90"/>
      <c r="AT873" s="90"/>
      <c r="AU873" s="90"/>
      <c r="AV873" s="90"/>
      <c r="AW873" s="90"/>
      <c r="AX873" s="90"/>
      <c r="AY873" s="90"/>
      <c r="AZ873" s="90"/>
      <c r="BA873" s="90"/>
      <c r="BB873" s="90"/>
      <c r="BC873" s="90"/>
      <c r="BD873" s="90"/>
      <c r="BE873" s="90"/>
      <c r="BF873" s="90"/>
      <c r="BG873" s="90"/>
      <c r="BH873" s="90"/>
      <c r="BI873" s="90"/>
      <c r="BJ873" s="90"/>
    </row>
    <row r="874" spans="1:62" ht="15.75" customHeight="1">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c r="AB874" s="90"/>
      <c r="AC874" s="90"/>
      <c r="AD874" s="90"/>
      <c r="AE874" s="90"/>
      <c r="AF874" s="90"/>
      <c r="AG874" s="90"/>
      <c r="AH874" s="90"/>
      <c r="AI874" s="90"/>
      <c r="AJ874" s="90"/>
      <c r="AK874" s="90"/>
      <c r="AL874" s="90"/>
      <c r="AM874" s="90"/>
      <c r="AN874" s="90"/>
      <c r="AO874" s="90"/>
      <c r="AP874" s="90"/>
      <c r="AQ874" s="90"/>
      <c r="AR874" s="90"/>
      <c r="AS874" s="90"/>
      <c r="AT874" s="90"/>
      <c r="AU874" s="90"/>
      <c r="AV874" s="90"/>
      <c r="AW874" s="90"/>
      <c r="AX874" s="90"/>
      <c r="AY874" s="90"/>
      <c r="AZ874" s="90"/>
      <c r="BA874" s="90"/>
      <c r="BB874" s="90"/>
      <c r="BC874" s="90"/>
      <c r="BD874" s="90"/>
      <c r="BE874" s="90"/>
      <c r="BF874" s="90"/>
      <c r="BG874" s="90"/>
      <c r="BH874" s="90"/>
      <c r="BI874" s="90"/>
      <c r="BJ874" s="90"/>
    </row>
    <row r="875" spans="1:62" ht="15.75" customHeight="1">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c r="AB875" s="90"/>
      <c r="AC875" s="90"/>
      <c r="AD875" s="90"/>
      <c r="AE875" s="90"/>
      <c r="AF875" s="90"/>
      <c r="AG875" s="90"/>
      <c r="AH875" s="90"/>
      <c r="AI875" s="90"/>
      <c r="AJ875" s="90"/>
      <c r="AK875" s="90"/>
      <c r="AL875" s="90"/>
      <c r="AM875" s="90"/>
      <c r="AN875" s="90"/>
      <c r="AO875" s="90"/>
      <c r="AP875" s="90"/>
      <c r="AQ875" s="90"/>
      <c r="AR875" s="90"/>
      <c r="AS875" s="90"/>
      <c r="AT875" s="90"/>
      <c r="AU875" s="90"/>
      <c r="AV875" s="90"/>
      <c r="AW875" s="90"/>
      <c r="AX875" s="90"/>
      <c r="AY875" s="90"/>
      <c r="AZ875" s="90"/>
      <c r="BA875" s="90"/>
      <c r="BB875" s="90"/>
      <c r="BC875" s="90"/>
      <c r="BD875" s="90"/>
      <c r="BE875" s="90"/>
      <c r="BF875" s="90"/>
      <c r="BG875" s="90"/>
      <c r="BH875" s="90"/>
      <c r="BI875" s="90"/>
      <c r="BJ875" s="90"/>
    </row>
    <row r="876" spans="1:62" ht="15.75" customHeight="1">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c r="AB876" s="90"/>
      <c r="AC876" s="90"/>
      <c r="AD876" s="90"/>
      <c r="AE876" s="90"/>
      <c r="AF876" s="90"/>
      <c r="AG876" s="90"/>
      <c r="AH876" s="90"/>
      <c r="AI876" s="90"/>
      <c r="AJ876" s="90"/>
      <c r="AK876" s="90"/>
      <c r="AL876" s="90"/>
      <c r="AM876" s="90"/>
      <c r="AN876" s="90"/>
      <c r="AO876" s="90"/>
      <c r="AP876" s="90"/>
      <c r="AQ876" s="90"/>
      <c r="AR876" s="90"/>
      <c r="AS876" s="90"/>
      <c r="AT876" s="90"/>
      <c r="AU876" s="90"/>
      <c r="AV876" s="90"/>
      <c r="AW876" s="90"/>
      <c r="AX876" s="90"/>
      <c r="AY876" s="90"/>
      <c r="AZ876" s="90"/>
      <c r="BA876" s="90"/>
      <c r="BB876" s="90"/>
      <c r="BC876" s="90"/>
      <c r="BD876" s="90"/>
      <c r="BE876" s="90"/>
      <c r="BF876" s="90"/>
      <c r="BG876" s="90"/>
      <c r="BH876" s="90"/>
      <c r="BI876" s="90"/>
      <c r="BJ876" s="90"/>
    </row>
    <row r="877" spans="1:62" ht="15.75" customHeight="1">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c r="AB877" s="90"/>
      <c r="AC877" s="90"/>
      <c r="AD877" s="90"/>
      <c r="AE877" s="90"/>
      <c r="AF877" s="90"/>
      <c r="AG877" s="90"/>
      <c r="AH877" s="90"/>
      <c r="AI877" s="90"/>
      <c r="AJ877" s="90"/>
      <c r="AK877" s="90"/>
      <c r="AL877" s="90"/>
      <c r="AM877" s="90"/>
      <c r="AN877" s="90"/>
      <c r="AO877" s="90"/>
      <c r="AP877" s="90"/>
      <c r="AQ877" s="90"/>
      <c r="AR877" s="90"/>
      <c r="AS877" s="90"/>
      <c r="AT877" s="90"/>
      <c r="AU877" s="90"/>
      <c r="AV877" s="90"/>
      <c r="AW877" s="90"/>
      <c r="AX877" s="90"/>
      <c r="AY877" s="90"/>
      <c r="AZ877" s="90"/>
      <c r="BA877" s="90"/>
      <c r="BB877" s="90"/>
      <c r="BC877" s="90"/>
      <c r="BD877" s="90"/>
      <c r="BE877" s="90"/>
      <c r="BF877" s="90"/>
      <c r="BG877" s="90"/>
      <c r="BH877" s="90"/>
      <c r="BI877" s="90"/>
      <c r="BJ877" s="90"/>
    </row>
    <row r="878" spans="1:62" ht="15.75" customHeight="1">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c r="AB878" s="90"/>
      <c r="AC878" s="90"/>
      <c r="AD878" s="90"/>
      <c r="AE878" s="90"/>
      <c r="AF878" s="90"/>
      <c r="AG878" s="90"/>
      <c r="AH878" s="90"/>
      <c r="AI878" s="90"/>
      <c r="AJ878" s="90"/>
      <c r="AK878" s="90"/>
      <c r="AL878" s="90"/>
      <c r="AM878" s="90"/>
      <c r="AN878" s="90"/>
      <c r="AO878" s="90"/>
      <c r="AP878" s="90"/>
      <c r="AQ878" s="90"/>
      <c r="AR878" s="90"/>
      <c r="AS878" s="90"/>
      <c r="AT878" s="90"/>
      <c r="AU878" s="90"/>
      <c r="AV878" s="90"/>
      <c r="AW878" s="90"/>
      <c r="AX878" s="90"/>
      <c r="AY878" s="90"/>
      <c r="AZ878" s="90"/>
      <c r="BA878" s="90"/>
      <c r="BB878" s="90"/>
      <c r="BC878" s="90"/>
      <c r="BD878" s="90"/>
      <c r="BE878" s="90"/>
      <c r="BF878" s="90"/>
      <c r="BG878" s="90"/>
      <c r="BH878" s="90"/>
      <c r="BI878" s="90"/>
      <c r="BJ878" s="90"/>
    </row>
    <row r="879" spans="1:62" ht="15.75" customHeight="1">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c r="AB879" s="90"/>
      <c r="AC879" s="90"/>
      <c r="AD879" s="90"/>
      <c r="AE879" s="90"/>
      <c r="AF879" s="90"/>
      <c r="AG879" s="90"/>
      <c r="AH879" s="90"/>
      <c r="AI879" s="90"/>
      <c r="AJ879" s="90"/>
      <c r="AK879" s="90"/>
      <c r="AL879" s="90"/>
      <c r="AM879" s="90"/>
      <c r="AN879" s="90"/>
      <c r="AO879" s="90"/>
      <c r="AP879" s="90"/>
      <c r="AQ879" s="90"/>
      <c r="AR879" s="90"/>
      <c r="AS879" s="90"/>
      <c r="AT879" s="90"/>
      <c r="AU879" s="90"/>
      <c r="AV879" s="90"/>
      <c r="AW879" s="90"/>
      <c r="AX879" s="90"/>
      <c r="AY879" s="90"/>
      <c r="AZ879" s="90"/>
      <c r="BA879" s="90"/>
      <c r="BB879" s="90"/>
      <c r="BC879" s="90"/>
      <c r="BD879" s="90"/>
      <c r="BE879" s="90"/>
      <c r="BF879" s="90"/>
      <c r="BG879" s="90"/>
      <c r="BH879" s="90"/>
      <c r="BI879" s="90"/>
      <c r="BJ879" s="90"/>
    </row>
    <row r="880" spans="1:62" ht="15.75" customHeight="1">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c r="AB880" s="90"/>
      <c r="AC880" s="90"/>
      <c r="AD880" s="90"/>
      <c r="AE880" s="90"/>
      <c r="AF880" s="90"/>
      <c r="AG880" s="90"/>
      <c r="AH880" s="90"/>
      <c r="AI880" s="90"/>
      <c r="AJ880" s="90"/>
      <c r="AK880" s="90"/>
      <c r="AL880" s="90"/>
      <c r="AM880" s="90"/>
      <c r="AN880" s="90"/>
      <c r="AO880" s="90"/>
      <c r="AP880" s="90"/>
      <c r="AQ880" s="90"/>
      <c r="AR880" s="90"/>
      <c r="AS880" s="90"/>
      <c r="AT880" s="90"/>
      <c r="AU880" s="90"/>
      <c r="AV880" s="90"/>
      <c r="AW880" s="90"/>
      <c r="AX880" s="90"/>
      <c r="AY880" s="90"/>
      <c r="AZ880" s="90"/>
      <c r="BA880" s="90"/>
      <c r="BB880" s="90"/>
      <c r="BC880" s="90"/>
      <c r="BD880" s="90"/>
      <c r="BE880" s="90"/>
      <c r="BF880" s="90"/>
      <c r="BG880" s="90"/>
      <c r="BH880" s="90"/>
      <c r="BI880" s="90"/>
      <c r="BJ880" s="90"/>
    </row>
    <row r="881" spans="1:62" ht="15.75" customHeight="1">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c r="AB881" s="90"/>
      <c r="AC881" s="90"/>
      <c r="AD881" s="90"/>
      <c r="AE881" s="90"/>
      <c r="AF881" s="90"/>
      <c r="AG881" s="90"/>
      <c r="AH881" s="90"/>
      <c r="AI881" s="90"/>
      <c r="AJ881" s="90"/>
      <c r="AK881" s="90"/>
      <c r="AL881" s="90"/>
      <c r="AM881" s="90"/>
      <c r="AN881" s="90"/>
      <c r="AO881" s="90"/>
      <c r="AP881" s="90"/>
      <c r="AQ881" s="90"/>
      <c r="AR881" s="90"/>
      <c r="AS881" s="90"/>
      <c r="AT881" s="90"/>
      <c r="AU881" s="90"/>
      <c r="AV881" s="90"/>
      <c r="AW881" s="90"/>
      <c r="AX881" s="90"/>
      <c r="AY881" s="90"/>
      <c r="AZ881" s="90"/>
      <c r="BA881" s="90"/>
      <c r="BB881" s="90"/>
      <c r="BC881" s="90"/>
      <c r="BD881" s="90"/>
      <c r="BE881" s="90"/>
      <c r="BF881" s="90"/>
      <c r="BG881" s="90"/>
      <c r="BH881" s="90"/>
      <c r="BI881" s="90"/>
      <c r="BJ881" s="90"/>
    </row>
    <row r="882" spans="1:62" ht="15.75" customHeight="1">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c r="AB882" s="90"/>
      <c r="AC882" s="90"/>
      <c r="AD882" s="90"/>
      <c r="AE882" s="90"/>
      <c r="AF882" s="90"/>
      <c r="AG882" s="90"/>
      <c r="AH882" s="90"/>
      <c r="AI882" s="90"/>
      <c r="AJ882" s="90"/>
      <c r="AK882" s="90"/>
      <c r="AL882" s="90"/>
      <c r="AM882" s="90"/>
      <c r="AN882" s="90"/>
      <c r="AO882" s="90"/>
      <c r="AP882" s="90"/>
      <c r="AQ882" s="90"/>
      <c r="AR882" s="90"/>
      <c r="AS882" s="90"/>
      <c r="AT882" s="90"/>
      <c r="AU882" s="90"/>
      <c r="AV882" s="90"/>
      <c r="AW882" s="90"/>
      <c r="AX882" s="90"/>
      <c r="AY882" s="90"/>
      <c r="AZ882" s="90"/>
      <c r="BA882" s="90"/>
      <c r="BB882" s="90"/>
      <c r="BC882" s="90"/>
      <c r="BD882" s="90"/>
      <c r="BE882" s="90"/>
      <c r="BF882" s="90"/>
      <c r="BG882" s="90"/>
      <c r="BH882" s="90"/>
      <c r="BI882" s="90"/>
      <c r="BJ882" s="90"/>
    </row>
    <row r="883" spans="1:62" ht="15.75" customHeight="1">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c r="AB883" s="90"/>
      <c r="AC883" s="90"/>
      <c r="AD883" s="90"/>
      <c r="AE883" s="90"/>
      <c r="AF883" s="90"/>
      <c r="AG883" s="90"/>
      <c r="AH883" s="90"/>
      <c r="AI883" s="90"/>
      <c r="AJ883" s="90"/>
      <c r="AK883" s="90"/>
      <c r="AL883" s="90"/>
      <c r="AM883" s="90"/>
      <c r="AN883" s="90"/>
      <c r="AO883" s="90"/>
      <c r="AP883" s="90"/>
      <c r="AQ883" s="90"/>
      <c r="AR883" s="90"/>
      <c r="AS883" s="90"/>
      <c r="AT883" s="90"/>
      <c r="AU883" s="90"/>
      <c r="AV883" s="90"/>
      <c r="AW883" s="90"/>
      <c r="AX883" s="90"/>
      <c r="AY883" s="90"/>
      <c r="AZ883" s="90"/>
      <c r="BA883" s="90"/>
      <c r="BB883" s="90"/>
      <c r="BC883" s="90"/>
      <c r="BD883" s="90"/>
      <c r="BE883" s="90"/>
      <c r="BF883" s="90"/>
      <c r="BG883" s="90"/>
      <c r="BH883" s="90"/>
      <c r="BI883" s="90"/>
      <c r="BJ883" s="90"/>
    </row>
    <row r="884" spans="1:62" ht="15.75" customHeight="1">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c r="AB884" s="90"/>
      <c r="AC884" s="90"/>
      <c r="AD884" s="90"/>
      <c r="AE884" s="90"/>
      <c r="AF884" s="90"/>
      <c r="AG884" s="90"/>
      <c r="AH884" s="90"/>
      <c r="AI884" s="90"/>
      <c r="AJ884" s="90"/>
      <c r="AK884" s="90"/>
      <c r="AL884" s="90"/>
      <c r="AM884" s="90"/>
      <c r="AN884" s="90"/>
      <c r="AO884" s="90"/>
      <c r="AP884" s="90"/>
      <c r="AQ884" s="90"/>
      <c r="AR884" s="90"/>
      <c r="AS884" s="90"/>
      <c r="AT884" s="90"/>
      <c r="AU884" s="90"/>
      <c r="AV884" s="90"/>
      <c r="AW884" s="90"/>
      <c r="AX884" s="90"/>
      <c r="AY884" s="90"/>
      <c r="AZ884" s="90"/>
      <c r="BA884" s="90"/>
      <c r="BB884" s="90"/>
      <c r="BC884" s="90"/>
      <c r="BD884" s="90"/>
      <c r="BE884" s="90"/>
      <c r="BF884" s="90"/>
      <c r="BG884" s="90"/>
      <c r="BH884" s="90"/>
      <c r="BI884" s="90"/>
      <c r="BJ884" s="90"/>
    </row>
    <row r="885" spans="1:62" ht="15.75" customHeight="1">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c r="AB885" s="90"/>
      <c r="AC885" s="90"/>
      <c r="AD885" s="90"/>
      <c r="AE885" s="90"/>
      <c r="AF885" s="90"/>
      <c r="AG885" s="90"/>
      <c r="AH885" s="90"/>
      <c r="AI885" s="90"/>
      <c r="AJ885" s="90"/>
      <c r="AK885" s="90"/>
      <c r="AL885" s="90"/>
      <c r="AM885" s="90"/>
      <c r="AN885" s="90"/>
      <c r="AO885" s="90"/>
      <c r="AP885" s="90"/>
      <c r="AQ885" s="90"/>
      <c r="AR885" s="90"/>
      <c r="AS885" s="90"/>
      <c r="AT885" s="90"/>
      <c r="AU885" s="90"/>
      <c r="AV885" s="90"/>
      <c r="AW885" s="90"/>
      <c r="AX885" s="90"/>
      <c r="AY885" s="90"/>
      <c r="AZ885" s="90"/>
      <c r="BA885" s="90"/>
      <c r="BB885" s="90"/>
      <c r="BC885" s="90"/>
      <c r="BD885" s="90"/>
      <c r="BE885" s="90"/>
      <c r="BF885" s="90"/>
      <c r="BG885" s="90"/>
      <c r="BH885" s="90"/>
      <c r="BI885" s="90"/>
      <c r="BJ885" s="90"/>
    </row>
    <row r="886" spans="1:62" ht="15.75" customHeight="1">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c r="AB886" s="90"/>
      <c r="AC886" s="90"/>
      <c r="AD886" s="90"/>
      <c r="AE886" s="90"/>
      <c r="AF886" s="90"/>
      <c r="AG886" s="90"/>
      <c r="AH886" s="90"/>
      <c r="AI886" s="90"/>
      <c r="AJ886" s="90"/>
      <c r="AK886" s="90"/>
      <c r="AL886" s="90"/>
      <c r="AM886" s="90"/>
      <c r="AN886" s="90"/>
      <c r="AO886" s="90"/>
      <c r="AP886" s="90"/>
      <c r="AQ886" s="90"/>
      <c r="AR886" s="90"/>
      <c r="AS886" s="90"/>
      <c r="AT886" s="90"/>
      <c r="AU886" s="90"/>
      <c r="AV886" s="90"/>
      <c r="AW886" s="90"/>
      <c r="AX886" s="90"/>
      <c r="AY886" s="90"/>
      <c r="AZ886" s="90"/>
      <c r="BA886" s="90"/>
      <c r="BB886" s="90"/>
      <c r="BC886" s="90"/>
      <c r="BD886" s="90"/>
      <c r="BE886" s="90"/>
      <c r="BF886" s="90"/>
      <c r="BG886" s="90"/>
      <c r="BH886" s="90"/>
      <c r="BI886" s="90"/>
      <c r="BJ886" s="90"/>
    </row>
    <row r="887" spans="1:62" ht="15.75" customHeight="1">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c r="AB887" s="90"/>
      <c r="AC887" s="90"/>
      <c r="AD887" s="90"/>
      <c r="AE887" s="90"/>
      <c r="AF887" s="90"/>
      <c r="AG887" s="90"/>
      <c r="AH887" s="90"/>
      <c r="AI887" s="90"/>
      <c r="AJ887" s="90"/>
      <c r="AK887" s="90"/>
      <c r="AL887" s="90"/>
      <c r="AM887" s="90"/>
      <c r="AN887" s="90"/>
      <c r="AO887" s="90"/>
      <c r="AP887" s="90"/>
      <c r="AQ887" s="90"/>
      <c r="AR887" s="90"/>
      <c r="AS887" s="90"/>
      <c r="AT887" s="90"/>
      <c r="AU887" s="90"/>
      <c r="AV887" s="90"/>
      <c r="AW887" s="90"/>
      <c r="AX887" s="90"/>
      <c r="AY887" s="90"/>
      <c r="AZ887" s="90"/>
      <c r="BA887" s="90"/>
      <c r="BB887" s="90"/>
      <c r="BC887" s="90"/>
      <c r="BD887" s="90"/>
      <c r="BE887" s="90"/>
      <c r="BF887" s="90"/>
      <c r="BG887" s="90"/>
      <c r="BH887" s="90"/>
      <c r="BI887" s="90"/>
      <c r="BJ887" s="90"/>
    </row>
    <row r="888" spans="1:62" ht="15.75" customHeight="1">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c r="AB888" s="90"/>
      <c r="AC888" s="90"/>
      <c r="AD888" s="90"/>
      <c r="AE888" s="90"/>
      <c r="AF888" s="90"/>
      <c r="AG888" s="90"/>
      <c r="AH888" s="90"/>
      <c r="AI888" s="90"/>
      <c r="AJ888" s="90"/>
      <c r="AK888" s="90"/>
      <c r="AL888" s="90"/>
      <c r="AM888" s="90"/>
      <c r="AN888" s="90"/>
      <c r="AO888" s="90"/>
      <c r="AP888" s="90"/>
      <c r="AQ888" s="90"/>
      <c r="AR888" s="90"/>
      <c r="AS888" s="90"/>
      <c r="AT888" s="90"/>
      <c r="AU888" s="90"/>
      <c r="AV888" s="90"/>
      <c r="AW888" s="90"/>
      <c r="AX888" s="90"/>
      <c r="AY888" s="90"/>
      <c r="AZ888" s="90"/>
      <c r="BA888" s="90"/>
      <c r="BB888" s="90"/>
      <c r="BC888" s="90"/>
      <c r="BD888" s="90"/>
      <c r="BE888" s="90"/>
      <c r="BF888" s="90"/>
      <c r="BG888" s="90"/>
      <c r="BH888" s="90"/>
      <c r="BI888" s="90"/>
      <c r="BJ888" s="90"/>
    </row>
    <row r="889" spans="1:62" ht="15.75" customHeight="1">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c r="AB889" s="90"/>
      <c r="AC889" s="90"/>
      <c r="AD889" s="90"/>
      <c r="AE889" s="90"/>
      <c r="AF889" s="90"/>
      <c r="AG889" s="90"/>
      <c r="AH889" s="90"/>
      <c r="AI889" s="90"/>
      <c r="AJ889" s="90"/>
      <c r="AK889" s="90"/>
      <c r="AL889" s="90"/>
      <c r="AM889" s="90"/>
      <c r="AN889" s="90"/>
      <c r="AO889" s="90"/>
      <c r="AP889" s="90"/>
      <c r="AQ889" s="90"/>
      <c r="AR889" s="90"/>
      <c r="AS889" s="90"/>
      <c r="AT889" s="90"/>
      <c r="AU889" s="90"/>
      <c r="AV889" s="90"/>
      <c r="AW889" s="90"/>
      <c r="AX889" s="90"/>
      <c r="AY889" s="90"/>
      <c r="AZ889" s="90"/>
      <c r="BA889" s="90"/>
      <c r="BB889" s="90"/>
      <c r="BC889" s="90"/>
      <c r="BD889" s="90"/>
      <c r="BE889" s="90"/>
      <c r="BF889" s="90"/>
      <c r="BG889" s="90"/>
      <c r="BH889" s="90"/>
      <c r="BI889" s="90"/>
      <c r="BJ889" s="90"/>
    </row>
    <row r="890" spans="1:62" ht="15.75" customHeight="1">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c r="AB890" s="90"/>
      <c r="AC890" s="90"/>
      <c r="AD890" s="90"/>
      <c r="AE890" s="90"/>
      <c r="AF890" s="90"/>
      <c r="AG890" s="90"/>
      <c r="AH890" s="90"/>
      <c r="AI890" s="90"/>
      <c r="AJ890" s="90"/>
      <c r="AK890" s="90"/>
      <c r="AL890" s="90"/>
      <c r="AM890" s="90"/>
      <c r="AN890" s="90"/>
      <c r="AO890" s="90"/>
      <c r="AP890" s="90"/>
      <c r="AQ890" s="90"/>
      <c r="AR890" s="90"/>
      <c r="AS890" s="90"/>
      <c r="AT890" s="90"/>
      <c r="AU890" s="90"/>
      <c r="AV890" s="90"/>
      <c r="AW890" s="90"/>
      <c r="AX890" s="90"/>
      <c r="AY890" s="90"/>
      <c r="AZ890" s="90"/>
      <c r="BA890" s="90"/>
      <c r="BB890" s="90"/>
      <c r="BC890" s="90"/>
      <c r="BD890" s="90"/>
      <c r="BE890" s="90"/>
      <c r="BF890" s="90"/>
      <c r="BG890" s="90"/>
      <c r="BH890" s="90"/>
      <c r="BI890" s="90"/>
      <c r="BJ890" s="90"/>
    </row>
    <row r="891" spans="1:62" ht="15.75" customHeight="1">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c r="AB891" s="90"/>
      <c r="AC891" s="90"/>
      <c r="AD891" s="90"/>
      <c r="AE891" s="90"/>
      <c r="AF891" s="90"/>
      <c r="AG891" s="90"/>
      <c r="AH891" s="90"/>
      <c r="AI891" s="90"/>
      <c r="AJ891" s="90"/>
      <c r="AK891" s="90"/>
      <c r="AL891" s="90"/>
      <c r="AM891" s="90"/>
      <c r="AN891" s="90"/>
      <c r="AO891" s="90"/>
      <c r="AP891" s="90"/>
      <c r="AQ891" s="90"/>
      <c r="AR891" s="90"/>
      <c r="AS891" s="90"/>
      <c r="AT891" s="90"/>
      <c r="AU891" s="90"/>
      <c r="AV891" s="90"/>
      <c r="AW891" s="90"/>
      <c r="AX891" s="90"/>
      <c r="AY891" s="90"/>
      <c r="AZ891" s="90"/>
      <c r="BA891" s="90"/>
      <c r="BB891" s="90"/>
      <c r="BC891" s="90"/>
      <c r="BD891" s="90"/>
      <c r="BE891" s="90"/>
      <c r="BF891" s="90"/>
      <c r="BG891" s="90"/>
      <c r="BH891" s="90"/>
      <c r="BI891" s="90"/>
      <c r="BJ891" s="90"/>
    </row>
    <row r="892" spans="1:62" ht="15.75" customHeight="1">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c r="AB892" s="90"/>
      <c r="AC892" s="90"/>
      <c r="AD892" s="90"/>
      <c r="AE892" s="90"/>
      <c r="AF892" s="90"/>
      <c r="AG892" s="90"/>
      <c r="AH892" s="90"/>
      <c r="AI892" s="90"/>
      <c r="AJ892" s="90"/>
      <c r="AK892" s="90"/>
      <c r="AL892" s="90"/>
      <c r="AM892" s="90"/>
      <c r="AN892" s="90"/>
      <c r="AO892" s="90"/>
      <c r="AP892" s="90"/>
      <c r="AQ892" s="90"/>
      <c r="AR892" s="90"/>
      <c r="AS892" s="90"/>
      <c r="AT892" s="90"/>
      <c r="AU892" s="90"/>
      <c r="AV892" s="90"/>
      <c r="AW892" s="90"/>
      <c r="AX892" s="90"/>
      <c r="AY892" s="90"/>
      <c r="AZ892" s="90"/>
      <c r="BA892" s="90"/>
      <c r="BB892" s="90"/>
      <c r="BC892" s="90"/>
      <c r="BD892" s="90"/>
      <c r="BE892" s="90"/>
      <c r="BF892" s="90"/>
      <c r="BG892" s="90"/>
      <c r="BH892" s="90"/>
      <c r="BI892" s="90"/>
      <c r="BJ892" s="90"/>
    </row>
    <row r="893" spans="1:62" ht="15.75" customHeight="1">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c r="AB893" s="90"/>
      <c r="AC893" s="90"/>
      <c r="AD893" s="90"/>
      <c r="AE893" s="90"/>
      <c r="AF893" s="90"/>
      <c r="AG893" s="90"/>
      <c r="AH893" s="90"/>
      <c r="AI893" s="90"/>
      <c r="AJ893" s="90"/>
      <c r="AK893" s="90"/>
      <c r="AL893" s="90"/>
      <c r="AM893" s="90"/>
      <c r="AN893" s="90"/>
      <c r="AO893" s="90"/>
      <c r="AP893" s="90"/>
      <c r="AQ893" s="90"/>
      <c r="AR893" s="90"/>
      <c r="AS893" s="90"/>
      <c r="AT893" s="90"/>
      <c r="AU893" s="90"/>
      <c r="AV893" s="90"/>
      <c r="AW893" s="90"/>
      <c r="AX893" s="90"/>
      <c r="AY893" s="90"/>
      <c r="AZ893" s="90"/>
      <c r="BA893" s="90"/>
      <c r="BB893" s="90"/>
      <c r="BC893" s="90"/>
      <c r="BD893" s="90"/>
      <c r="BE893" s="90"/>
      <c r="BF893" s="90"/>
      <c r="BG893" s="90"/>
      <c r="BH893" s="90"/>
      <c r="BI893" s="90"/>
      <c r="BJ893" s="90"/>
    </row>
    <row r="894" spans="1:62" ht="15.75" customHeight="1">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c r="AB894" s="90"/>
      <c r="AC894" s="90"/>
      <c r="AD894" s="90"/>
      <c r="AE894" s="90"/>
      <c r="AF894" s="90"/>
      <c r="AG894" s="90"/>
      <c r="AH894" s="90"/>
      <c r="AI894" s="90"/>
      <c r="AJ894" s="90"/>
      <c r="AK894" s="90"/>
      <c r="AL894" s="90"/>
      <c r="AM894" s="90"/>
      <c r="AN894" s="90"/>
      <c r="AO894" s="90"/>
      <c r="AP894" s="90"/>
      <c r="AQ894" s="90"/>
      <c r="AR894" s="90"/>
      <c r="AS894" s="90"/>
      <c r="AT894" s="90"/>
      <c r="AU894" s="90"/>
      <c r="AV894" s="90"/>
      <c r="AW894" s="90"/>
      <c r="AX894" s="90"/>
      <c r="AY894" s="90"/>
      <c r="AZ894" s="90"/>
      <c r="BA894" s="90"/>
      <c r="BB894" s="90"/>
      <c r="BC894" s="90"/>
      <c r="BD894" s="90"/>
      <c r="BE894" s="90"/>
      <c r="BF894" s="90"/>
      <c r="BG894" s="90"/>
      <c r="BH894" s="90"/>
      <c r="BI894" s="90"/>
      <c r="BJ894" s="90"/>
    </row>
    <row r="895" spans="1:62" ht="15.75" customHeight="1">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c r="AB895" s="90"/>
      <c r="AC895" s="90"/>
      <c r="AD895" s="90"/>
      <c r="AE895" s="90"/>
      <c r="AF895" s="90"/>
      <c r="AG895" s="90"/>
      <c r="AH895" s="90"/>
      <c r="AI895" s="90"/>
      <c r="AJ895" s="90"/>
      <c r="AK895" s="90"/>
      <c r="AL895" s="90"/>
      <c r="AM895" s="90"/>
      <c r="AN895" s="90"/>
      <c r="AO895" s="90"/>
      <c r="AP895" s="90"/>
      <c r="AQ895" s="90"/>
      <c r="AR895" s="90"/>
      <c r="AS895" s="90"/>
      <c r="AT895" s="90"/>
      <c r="AU895" s="90"/>
      <c r="AV895" s="90"/>
      <c r="AW895" s="90"/>
      <c r="AX895" s="90"/>
      <c r="AY895" s="90"/>
      <c r="AZ895" s="90"/>
      <c r="BA895" s="90"/>
      <c r="BB895" s="90"/>
      <c r="BC895" s="90"/>
      <c r="BD895" s="90"/>
      <c r="BE895" s="90"/>
      <c r="BF895" s="90"/>
      <c r="BG895" s="90"/>
      <c r="BH895" s="90"/>
      <c r="BI895" s="90"/>
      <c r="BJ895" s="90"/>
    </row>
    <row r="896" spans="1:62" ht="15.75" customHeight="1">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c r="AB896" s="90"/>
      <c r="AC896" s="90"/>
      <c r="AD896" s="90"/>
      <c r="AE896" s="90"/>
      <c r="AF896" s="90"/>
      <c r="AG896" s="90"/>
      <c r="AH896" s="90"/>
      <c r="AI896" s="90"/>
      <c r="AJ896" s="90"/>
      <c r="AK896" s="90"/>
      <c r="AL896" s="90"/>
      <c r="AM896" s="90"/>
      <c r="AN896" s="90"/>
      <c r="AO896" s="90"/>
      <c r="AP896" s="90"/>
      <c r="AQ896" s="90"/>
      <c r="AR896" s="90"/>
      <c r="AS896" s="90"/>
      <c r="AT896" s="90"/>
      <c r="AU896" s="90"/>
      <c r="AV896" s="90"/>
      <c r="AW896" s="90"/>
      <c r="AX896" s="90"/>
      <c r="AY896" s="90"/>
      <c r="AZ896" s="90"/>
      <c r="BA896" s="90"/>
      <c r="BB896" s="90"/>
      <c r="BC896" s="90"/>
      <c r="BD896" s="90"/>
      <c r="BE896" s="90"/>
      <c r="BF896" s="90"/>
      <c r="BG896" s="90"/>
      <c r="BH896" s="90"/>
      <c r="BI896" s="90"/>
      <c r="BJ896" s="90"/>
    </row>
    <row r="897" spans="1:62" ht="15.75" customHeight="1">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c r="AB897" s="90"/>
      <c r="AC897" s="90"/>
      <c r="AD897" s="90"/>
      <c r="AE897" s="90"/>
      <c r="AF897" s="90"/>
      <c r="AG897" s="90"/>
      <c r="AH897" s="90"/>
      <c r="AI897" s="90"/>
      <c r="AJ897" s="90"/>
      <c r="AK897" s="90"/>
      <c r="AL897" s="90"/>
      <c r="AM897" s="90"/>
      <c r="AN897" s="90"/>
      <c r="AO897" s="90"/>
      <c r="AP897" s="90"/>
      <c r="AQ897" s="90"/>
      <c r="AR897" s="90"/>
      <c r="AS897" s="90"/>
      <c r="AT897" s="90"/>
      <c r="AU897" s="90"/>
      <c r="AV897" s="90"/>
      <c r="AW897" s="90"/>
      <c r="AX897" s="90"/>
      <c r="AY897" s="90"/>
      <c r="AZ897" s="90"/>
      <c r="BA897" s="90"/>
      <c r="BB897" s="90"/>
      <c r="BC897" s="90"/>
      <c r="BD897" s="90"/>
      <c r="BE897" s="90"/>
      <c r="BF897" s="90"/>
      <c r="BG897" s="90"/>
      <c r="BH897" s="90"/>
      <c r="BI897" s="90"/>
      <c r="BJ897" s="90"/>
    </row>
    <row r="898" spans="1:62" ht="15.75" customHeight="1">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c r="AB898" s="90"/>
      <c r="AC898" s="90"/>
      <c r="AD898" s="90"/>
      <c r="AE898" s="90"/>
      <c r="AF898" s="90"/>
      <c r="AG898" s="90"/>
      <c r="AH898" s="90"/>
      <c r="AI898" s="90"/>
      <c r="AJ898" s="90"/>
      <c r="AK898" s="90"/>
      <c r="AL898" s="90"/>
      <c r="AM898" s="90"/>
      <c r="AN898" s="90"/>
      <c r="AO898" s="90"/>
      <c r="AP898" s="90"/>
      <c r="AQ898" s="90"/>
      <c r="AR898" s="90"/>
      <c r="AS898" s="90"/>
      <c r="AT898" s="90"/>
      <c r="AU898" s="90"/>
      <c r="AV898" s="90"/>
      <c r="AW898" s="90"/>
      <c r="AX898" s="90"/>
      <c r="AY898" s="90"/>
      <c r="AZ898" s="90"/>
      <c r="BA898" s="90"/>
      <c r="BB898" s="90"/>
      <c r="BC898" s="90"/>
      <c r="BD898" s="90"/>
      <c r="BE898" s="90"/>
      <c r="BF898" s="90"/>
      <c r="BG898" s="90"/>
      <c r="BH898" s="90"/>
      <c r="BI898" s="90"/>
      <c r="BJ898" s="90"/>
    </row>
    <row r="899" spans="1:62" ht="15.75" customHeight="1">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c r="AB899" s="90"/>
      <c r="AC899" s="90"/>
      <c r="AD899" s="90"/>
      <c r="AE899" s="90"/>
      <c r="AF899" s="90"/>
      <c r="AG899" s="90"/>
      <c r="AH899" s="90"/>
      <c r="AI899" s="90"/>
      <c r="AJ899" s="90"/>
      <c r="AK899" s="90"/>
      <c r="AL899" s="90"/>
      <c r="AM899" s="90"/>
      <c r="AN899" s="90"/>
      <c r="AO899" s="90"/>
      <c r="AP899" s="90"/>
      <c r="AQ899" s="90"/>
      <c r="AR899" s="90"/>
      <c r="AS899" s="90"/>
      <c r="AT899" s="90"/>
      <c r="AU899" s="90"/>
      <c r="AV899" s="90"/>
      <c r="AW899" s="90"/>
      <c r="AX899" s="90"/>
      <c r="AY899" s="90"/>
      <c r="AZ899" s="90"/>
      <c r="BA899" s="90"/>
      <c r="BB899" s="90"/>
      <c r="BC899" s="90"/>
      <c r="BD899" s="90"/>
      <c r="BE899" s="90"/>
      <c r="BF899" s="90"/>
      <c r="BG899" s="90"/>
      <c r="BH899" s="90"/>
      <c r="BI899" s="90"/>
      <c r="BJ899" s="90"/>
    </row>
    <row r="900" spans="1:62" ht="15.75" customHeight="1">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c r="AB900" s="90"/>
      <c r="AC900" s="90"/>
      <c r="AD900" s="90"/>
      <c r="AE900" s="90"/>
      <c r="AF900" s="90"/>
      <c r="AG900" s="90"/>
      <c r="AH900" s="90"/>
      <c r="AI900" s="90"/>
      <c r="AJ900" s="90"/>
      <c r="AK900" s="90"/>
      <c r="AL900" s="90"/>
      <c r="AM900" s="90"/>
      <c r="AN900" s="90"/>
      <c r="AO900" s="90"/>
      <c r="AP900" s="90"/>
      <c r="AQ900" s="90"/>
      <c r="AR900" s="90"/>
      <c r="AS900" s="90"/>
      <c r="AT900" s="90"/>
      <c r="AU900" s="90"/>
      <c r="AV900" s="90"/>
      <c r="AW900" s="90"/>
      <c r="AX900" s="90"/>
      <c r="AY900" s="90"/>
      <c r="AZ900" s="90"/>
      <c r="BA900" s="90"/>
      <c r="BB900" s="90"/>
      <c r="BC900" s="90"/>
      <c r="BD900" s="90"/>
      <c r="BE900" s="90"/>
      <c r="BF900" s="90"/>
      <c r="BG900" s="90"/>
      <c r="BH900" s="90"/>
      <c r="BI900" s="90"/>
      <c r="BJ900" s="90"/>
    </row>
    <row r="901" spans="1:62" ht="15.75" customHeight="1">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c r="AB901" s="90"/>
      <c r="AC901" s="90"/>
      <c r="AD901" s="90"/>
      <c r="AE901" s="90"/>
      <c r="AF901" s="90"/>
      <c r="AG901" s="90"/>
      <c r="AH901" s="90"/>
      <c r="AI901" s="90"/>
      <c r="AJ901" s="90"/>
      <c r="AK901" s="90"/>
      <c r="AL901" s="90"/>
      <c r="AM901" s="90"/>
      <c r="AN901" s="90"/>
      <c r="AO901" s="90"/>
      <c r="AP901" s="90"/>
      <c r="AQ901" s="90"/>
      <c r="AR901" s="90"/>
      <c r="AS901" s="90"/>
      <c r="AT901" s="90"/>
      <c r="AU901" s="90"/>
      <c r="AV901" s="90"/>
      <c r="AW901" s="90"/>
      <c r="AX901" s="90"/>
      <c r="AY901" s="90"/>
      <c r="AZ901" s="90"/>
      <c r="BA901" s="90"/>
      <c r="BB901" s="90"/>
      <c r="BC901" s="90"/>
      <c r="BD901" s="90"/>
      <c r="BE901" s="90"/>
      <c r="BF901" s="90"/>
      <c r="BG901" s="90"/>
      <c r="BH901" s="90"/>
      <c r="BI901" s="90"/>
      <c r="BJ901" s="90"/>
    </row>
    <row r="902" spans="1:62" ht="15.75" customHeight="1">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c r="AB902" s="90"/>
      <c r="AC902" s="90"/>
      <c r="AD902" s="90"/>
      <c r="AE902" s="90"/>
      <c r="AF902" s="90"/>
      <c r="AG902" s="90"/>
      <c r="AH902" s="90"/>
      <c r="AI902" s="90"/>
      <c r="AJ902" s="90"/>
      <c r="AK902" s="90"/>
      <c r="AL902" s="90"/>
      <c r="AM902" s="90"/>
      <c r="AN902" s="90"/>
      <c r="AO902" s="90"/>
      <c r="AP902" s="90"/>
      <c r="AQ902" s="90"/>
      <c r="AR902" s="90"/>
      <c r="AS902" s="90"/>
      <c r="AT902" s="90"/>
      <c r="AU902" s="90"/>
      <c r="AV902" s="90"/>
      <c r="AW902" s="90"/>
      <c r="AX902" s="90"/>
      <c r="AY902" s="90"/>
      <c r="AZ902" s="90"/>
      <c r="BA902" s="90"/>
      <c r="BB902" s="90"/>
      <c r="BC902" s="90"/>
      <c r="BD902" s="90"/>
      <c r="BE902" s="90"/>
      <c r="BF902" s="90"/>
      <c r="BG902" s="90"/>
      <c r="BH902" s="90"/>
      <c r="BI902" s="90"/>
      <c r="BJ902" s="90"/>
    </row>
    <row r="903" spans="1:62" ht="15.75" customHeight="1">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c r="AB903" s="90"/>
      <c r="AC903" s="90"/>
      <c r="AD903" s="90"/>
      <c r="AE903" s="90"/>
      <c r="AF903" s="90"/>
      <c r="AG903" s="90"/>
      <c r="AH903" s="90"/>
      <c r="AI903" s="90"/>
      <c r="AJ903" s="90"/>
      <c r="AK903" s="90"/>
      <c r="AL903" s="90"/>
      <c r="AM903" s="90"/>
      <c r="AN903" s="90"/>
      <c r="AO903" s="90"/>
      <c r="AP903" s="90"/>
      <c r="AQ903" s="90"/>
      <c r="AR903" s="90"/>
      <c r="AS903" s="90"/>
      <c r="AT903" s="90"/>
      <c r="AU903" s="90"/>
      <c r="AV903" s="90"/>
      <c r="AW903" s="90"/>
      <c r="AX903" s="90"/>
      <c r="AY903" s="90"/>
      <c r="AZ903" s="90"/>
      <c r="BA903" s="90"/>
      <c r="BB903" s="90"/>
      <c r="BC903" s="90"/>
      <c r="BD903" s="90"/>
      <c r="BE903" s="90"/>
      <c r="BF903" s="90"/>
      <c r="BG903" s="90"/>
      <c r="BH903" s="90"/>
      <c r="BI903" s="90"/>
      <c r="BJ903" s="90"/>
    </row>
    <row r="904" spans="1:62" ht="15.75" customHeight="1">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c r="AB904" s="90"/>
      <c r="AC904" s="90"/>
      <c r="AD904" s="90"/>
      <c r="AE904" s="90"/>
      <c r="AF904" s="90"/>
      <c r="AG904" s="90"/>
      <c r="AH904" s="90"/>
      <c r="AI904" s="90"/>
      <c r="AJ904" s="90"/>
      <c r="AK904" s="90"/>
      <c r="AL904" s="90"/>
      <c r="AM904" s="90"/>
      <c r="AN904" s="90"/>
      <c r="AO904" s="90"/>
      <c r="AP904" s="90"/>
      <c r="AQ904" s="90"/>
      <c r="AR904" s="90"/>
      <c r="AS904" s="90"/>
      <c r="AT904" s="90"/>
      <c r="AU904" s="90"/>
      <c r="AV904" s="90"/>
      <c r="AW904" s="90"/>
      <c r="AX904" s="90"/>
      <c r="AY904" s="90"/>
      <c r="AZ904" s="90"/>
      <c r="BA904" s="90"/>
      <c r="BB904" s="90"/>
      <c r="BC904" s="90"/>
      <c r="BD904" s="90"/>
      <c r="BE904" s="90"/>
      <c r="BF904" s="90"/>
      <c r="BG904" s="90"/>
      <c r="BH904" s="90"/>
      <c r="BI904" s="90"/>
      <c r="BJ904" s="90"/>
    </row>
    <row r="905" spans="1:62" ht="15.75" customHeight="1">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c r="AB905" s="90"/>
      <c r="AC905" s="90"/>
      <c r="AD905" s="90"/>
      <c r="AE905" s="90"/>
      <c r="AF905" s="90"/>
      <c r="AG905" s="90"/>
      <c r="AH905" s="90"/>
      <c r="AI905" s="90"/>
      <c r="AJ905" s="90"/>
      <c r="AK905" s="90"/>
      <c r="AL905" s="90"/>
      <c r="AM905" s="90"/>
      <c r="AN905" s="90"/>
      <c r="AO905" s="90"/>
      <c r="AP905" s="90"/>
      <c r="AQ905" s="90"/>
      <c r="AR905" s="90"/>
      <c r="AS905" s="90"/>
      <c r="AT905" s="90"/>
      <c r="AU905" s="90"/>
      <c r="AV905" s="90"/>
      <c r="AW905" s="90"/>
      <c r="AX905" s="90"/>
      <c r="AY905" s="90"/>
      <c r="AZ905" s="90"/>
      <c r="BA905" s="90"/>
      <c r="BB905" s="90"/>
      <c r="BC905" s="90"/>
      <c r="BD905" s="90"/>
      <c r="BE905" s="90"/>
      <c r="BF905" s="90"/>
      <c r="BG905" s="90"/>
      <c r="BH905" s="90"/>
      <c r="BI905" s="90"/>
      <c r="BJ905" s="90"/>
    </row>
    <row r="906" spans="1:62" ht="15.75" customHeight="1">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c r="AB906" s="90"/>
      <c r="AC906" s="90"/>
      <c r="AD906" s="90"/>
      <c r="AE906" s="90"/>
      <c r="AF906" s="90"/>
      <c r="AG906" s="90"/>
      <c r="AH906" s="90"/>
      <c r="AI906" s="90"/>
      <c r="AJ906" s="90"/>
      <c r="AK906" s="90"/>
      <c r="AL906" s="90"/>
      <c r="AM906" s="90"/>
      <c r="AN906" s="90"/>
      <c r="AO906" s="90"/>
      <c r="AP906" s="90"/>
      <c r="AQ906" s="90"/>
      <c r="AR906" s="90"/>
      <c r="AS906" s="90"/>
      <c r="AT906" s="90"/>
      <c r="AU906" s="90"/>
      <c r="AV906" s="90"/>
      <c r="AW906" s="90"/>
      <c r="AX906" s="90"/>
      <c r="AY906" s="90"/>
      <c r="AZ906" s="90"/>
      <c r="BA906" s="90"/>
      <c r="BB906" s="90"/>
      <c r="BC906" s="90"/>
      <c r="BD906" s="90"/>
      <c r="BE906" s="90"/>
      <c r="BF906" s="90"/>
      <c r="BG906" s="90"/>
      <c r="BH906" s="90"/>
      <c r="BI906" s="90"/>
      <c r="BJ906" s="90"/>
    </row>
    <row r="907" spans="1:62" ht="15.75" customHeight="1">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c r="AB907" s="90"/>
      <c r="AC907" s="90"/>
      <c r="AD907" s="90"/>
      <c r="AE907" s="90"/>
      <c r="AF907" s="90"/>
      <c r="AG907" s="90"/>
      <c r="AH907" s="90"/>
      <c r="AI907" s="90"/>
      <c r="AJ907" s="90"/>
      <c r="AK907" s="90"/>
      <c r="AL907" s="90"/>
      <c r="AM907" s="90"/>
      <c r="AN907" s="90"/>
      <c r="AO907" s="90"/>
      <c r="AP907" s="90"/>
      <c r="AQ907" s="90"/>
      <c r="AR907" s="90"/>
      <c r="AS907" s="90"/>
      <c r="AT907" s="90"/>
      <c r="AU907" s="90"/>
      <c r="AV907" s="90"/>
      <c r="AW907" s="90"/>
      <c r="AX907" s="90"/>
      <c r="AY907" s="90"/>
      <c r="AZ907" s="90"/>
      <c r="BA907" s="90"/>
      <c r="BB907" s="90"/>
      <c r="BC907" s="90"/>
      <c r="BD907" s="90"/>
      <c r="BE907" s="90"/>
      <c r="BF907" s="90"/>
      <c r="BG907" s="90"/>
      <c r="BH907" s="90"/>
      <c r="BI907" s="90"/>
      <c r="BJ907" s="90"/>
    </row>
    <row r="908" spans="1:62" ht="15.75" customHeight="1">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c r="AB908" s="90"/>
      <c r="AC908" s="90"/>
      <c r="AD908" s="90"/>
      <c r="AE908" s="90"/>
      <c r="AF908" s="90"/>
      <c r="AG908" s="90"/>
      <c r="AH908" s="90"/>
      <c r="AI908" s="90"/>
      <c r="AJ908" s="90"/>
      <c r="AK908" s="90"/>
      <c r="AL908" s="90"/>
      <c r="AM908" s="90"/>
      <c r="AN908" s="90"/>
      <c r="AO908" s="90"/>
      <c r="AP908" s="90"/>
      <c r="AQ908" s="90"/>
      <c r="AR908" s="90"/>
      <c r="AS908" s="90"/>
      <c r="AT908" s="90"/>
      <c r="AU908" s="90"/>
      <c r="AV908" s="90"/>
      <c r="AW908" s="90"/>
      <c r="AX908" s="90"/>
      <c r="AY908" s="90"/>
      <c r="AZ908" s="90"/>
      <c r="BA908" s="90"/>
      <c r="BB908" s="90"/>
      <c r="BC908" s="90"/>
      <c r="BD908" s="90"/>
      <c r="BE908" s="90"/>
      <c r="BF908" s="90"/>
      <c r="BG908" s="90"/>
      <c r="BH908" s="90"/>
      <c r="BI908" s="90"/>
      <c r="BJ908" s="90"/>
    </row>
    <row r="909" spans="1:62" ht="15.75" customHeight="1">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c r="AB909" s="90"/>
      <c r="AC909" s="90"/>
      <c r="AD909" s="90"/>
      <c r="AE909" s="90"/>
      <c r="AF909" s="90"/>
      <c r="AG909" s="90"/>
      <c r="AH909" s="90"/>
      <c r="AI909" s="90"/>
      <c r="AJ909" s="90"/>
      <c r="AK909" s="90"/>
      <c r="AL909" s="90"/>
      <c r="AM909" s="90"/>
      <c r="AN909" s="90"/>
      <c r="AO909" s="90"/>
      <c r="AP909" s="90"/>
      <c r="AQ909" s="90"/>
      <c r="AR909" s="90"/>
      <c r="AS909" s="90"/>
      <c r="AT909" s="90"/>
      <c r="AU909" s="90"/>
      <c r="AV909" s="90"/>
      <c r="AW909" s="90"/>
      <c r="AX909" s="90"/>
      <c r="AY909" s="90"/>
      <c r="AZ909" s="90"/>
      <c r="BA909" s="90"/>
      <c r="BB909" s="90"/>
      <c r="BC909" s="90"/>
      <c r="BD909" s="90"/>
      <c r="BE909" s="90"/>
      <c r="BF909" s="90"/>
      <c r="BG909" s="90"/>
      <c r="BH909" s="90"/>
      <c r="BI909" s="90"/>
      <c r="BJ909" s="90"/>
    </row>
    <row r="910" spans="1:62" ht="15.75" customHeight="1">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c r="AB910" s="90"/>
      <c r="AC910" s="90"/>
      <c r="AD910" s="90"/>
      <c r="AE910" s="90"/>
      <c r="AF910" s="90"/>
      <c r="AG910" s="90"/>
      <c r="AH910" s="90"/>
      <c r="AI910" s="90"/>
      <c r="AJ910" s="90"/>
      <c r="AK910" s="90"/>
      <c r="AL910" s="90"/>
      <c r="AM910" s="90"/>
      <c r="AN910" s="90"/>
      <c r="AO910" s="90"/>
      <c r="AP910" s="90"/>
      <c r="AQ910" s="90"/>
      <c r="AR910" s="90"/>
      <c r="AS910" s="90"/>
      <c r="AT910" s="90"/>
      <c r="AU910" s="90"/>
      <c r="AV910" s="90"/>
      <c r="AW910" s="90"/>
      <c r="AX910" s="90"/>
      <c r="AY910" s="90"/>
      <c r="AZ910" s="90"/>
      <c r="BA910" s="90"/>
      <c r="BB910" s="90"/>
      <c r="BC910" s="90"/>
      <c r="BD910" s="90"/>
      <c r="BE910" s="90"/>
      <c r="BF910" s="90"/>
      <c r="BG910" s="90"/>
      <c r="BH910" s="90"/>
      <c r="BI910" s="90"/>
      <c r="BJ910" s="90"/>
    </row>
    <row r="911" spans="1:62" ht="15.75" customHeight="1">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c r="AB911" s="90"/>
      <c r="AC911" s="90"/>
      <c r="AD911" s="90"/>
      <c r="AE911" s="90"/>
      <c r="AF911" s="90"/>
      <c r="AG911" s="90"/>
      <c r="AH911" s="90"/>
      <c r="AI911" s="90"/>
      <c r="AJ911" s="90"/>
      <c r="AK911" s="90"/>
      <c r="AL911" s="90"/>
      <c r="AM911" s="90"/>
      <c r="AN911" s="90"/>
      <c r="AO911" s="90"/>
      <c r="AP911" s="90"/>
      <c r="AQ911" s="90"/>
      <c r="AR911" s="90"/>
      <c r="AS911" s="90"/>
      <c r="AT911" s="90"/>
      <c r="AU911" s="90"/>
      <c r="AV911" s="90"/>
      <c r="AW911" s="90"/>
      <c r="AX911" s="90"/>
      <c r="AY911" s="90"/>
      <c r="AZ911" s="90"/>
      <c r="BA911" s="90"/>
      <c r="BB911" s="90"/>
      <c r="BC911" s="90"/>
      <c r="BD911" s="90"/>
      <c r="BE911" s="90"/>
      <c r="BF911" s="90"/>
      <c r="BG911" s="90"/>
      <c r="BH911" s="90"/>
      <c r="BI911" s="90"/>
      <c r="BJ911" s="90"/>
    </row>
    <row r="912" spans="1:62" ht="15.75" customHeight="1">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c r="AB912" s="90"/>
      <c r="AC912" s="90"/>
      <c r="AD912" s="90"/>
      <c r="AE912" s="90"/>
      <c r="AF912" s="90"/>
      <c r="AG912" s="90"/>
      <c r="AH912" s="90"/>
      <c r="AI912" s="90"/>
      <c r="AJ912" s="90"/>
      <c r="AK912" s="90"/>
      <c r="AL912" s="90"/>
      <c r="AM912" s="90"/>
      <c r="AN912" s="90"/>
      <c r="AO912" s="90"/>
      <c r="AP912" s="90"/>
      <c r="AQ912" s="90"/>
      <c r="AR912" s="90"/>
      <c r="AS912" s="90"/>
      <c r="AT912" s="90"/>
      <c r="AU912" s="90"/>
      <c r="AV912" s="90"/>
      <c r="AW912" s="90"/>
      <c r="AX912" s="90"/>
      <c r="AY912" s="90"/>
      <c r="AZ912" s="90"/>
      <c r="BA912" s="90"/>
      <c r="BB912" s="90"/>
      <c r="BC912" s="90"/>
      <c r="BD912" s="90"/>
      <c r="BE912" s="90"/>
      <c r="BF912" s="90"/>
      <c r="BG912" s="90"/>
      <c r="BH912" s="90"/>
      <c r="BI912" s="90"/>
      <c r="BJ912" s="90"/>
    </row>
    <row r="913" spans="1:62" ht="15.75" customHeight="1">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c r="AB913" s="90"/>
      <c r="AC913" s="90"/>
      <c r="AD913" s="90"/>
      <c r="AE913" s="90"/>
      <c r="AF913" s="90"/>
      <c r="AG913" s="90"/>
      <c r="AH913" s="90"/>
      <c r="AI913" s="90"/>
      <c r="AJ913" s="90"/>
      <c r="AK913" s="90"/>
      <c r="AL913" s="90"/>
      <c r="AM913" s="90"/>
      <c r="AN913" s="90"/>
      <c r="AO913" s="90"/>
      <c r="AP913" s="90"/>
      <c r="AQ913" s="90"/>
      <c r="AR913" s="90"/>
      <c r="AS913" s="90"/>
      <c r="AT913" s="90"/>
      <c r="AU913" s="90"/>
      <c r="AV913" s="90"/>
      <c r="AW913" s="90"/>
      <c r="AX913" s="90"/>
      <c r="AY913" s="90"/>
      <c r="AZ913" s="90"/>
      <c r="BA913" s="90"/>
      <c r="BB913" s="90"/>
      <c r="BC913" s="90"/>
      <c r="BD913" s="90"/>
      <c r="BE913" s="90"/>
      <c r="BF913" s="90"/>
      <c r="BG913" s="90"/>
      <c r="BH913" s="90"/>
      <c r="BI913" s="90"/>
      <c r="BJ913" s="90"/>
    </row>
    <row r="914" spans="1:62" ht="15.75" customHeight="1">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c r="AB914" s="90"/>
      <c r="AC914" s="90"/>
      <c r="AD914" s="90"/>
      <c r="AE914" s="90"/>
      <c r="AF914" s="90"/>
      <c r="AG914" s="90"/>
      <c r="AH914" s="90"/>
      <c r="AI914" s="90"/>
      <c r="AJ914" s="90"/>
      <c r="AK914" s="90"/>
      <c r="AL914" s="90"/>
      <c r="AM914" s="90"/>
      <c r="AN914" s="90"/>
      <c r="AO914" s="90"/>
      <c r="AP914" s="90"/>
      <c r="AQ914" s="90"/>
      <c r="AR914" s="90"/>
      <c r="AS914" s="90"/>
      <c r="AT914" s="90"/>
      <c r="AU914" s="90"/>
      <c r="AV914" s="90"/>
      <c r="AW914" s="90"/>
      <c r="AX914" s="90"/>
      <c r="AY914" s="90"/>
      <c r="AZ914" s="90"/>
      <c r="BA914" s="90"/>
      <c r="BB914" s="90"/>
      <c r="BC914" s="90"/>
      <c r="BD914" s="90"/>
      <c r="BE914" s="90"/>
      <c r="BF914" s="90"/>
      <c r="BG914" s="90"/>
      <c r="BH914" s="90"/>
      <c r="BI914" s="90"/>
      <c r="BJ914" s="90"/>
    </row>
    <row r="915" spans="1:62" ht="15.75" customHeight="1">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c r="AB915" s="90"/>
      <c r="AC915" s="90"/>
      <c r="AD915" s="90"/>
      <c r="AE915" s="90"/>
      <c r="AF915" s="90"/>
      <c r="AG915" s="90"/>
      <c r="AH915" s="90"/>
      <c r="AI915" s="90"/>
      <c r="AJ915" s="90"/>
      <c r="AK915" s="90"/>
      <c r="AL915" s="90"/>
      <c r="AM915" s="90"/>
      <c r="AN915" s="90"/>
      <c r="AO915" s="90"/>
      <c r="AP915" s="90"/>
      <c r="AQ915" s="90"/>
      <c r="AR915" s="90"/>
      <c r="AS915" s="90"/>
      <c r="AT915" s="90"/>
      <c r="AU915" s="90"/>
      <c r="AV915" s="90"/>
      <c r="AW915" s="90"/>
      <c r="AX915" s="90"/>
      <c r="AY915" s="90"/>
      <c r="AZ915" s="90"/>
      <c r="BA915" s="90"/>
      <c r="BB915" s="90"/>
      <c r="BC915" s="90"/>
      <c r="BD915" s="90"/>
      <c r="BE915" s="90"/>
      <c r="BF915" s="90"/>
      <c r="BG915" s="90"/>
      <c r="BH915" s="90"/>
      <c r="BI915" s="90"/>
      <c r="BJ915" s="90"/>
    </row>
    <row r="916" spans="1:62" ht="15.75" customHeight="1">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c r="AB916" s="90"/>
      <c r="AC916" s="90"/>
      <c r="AD916" s="90"/>
      <c r="AE916" s="90"/>
      <c r="AF916" s="90"/>
      <c r="AG916" s="90"/>
      <c r="AH916" s="90"/>
      <c r="AI916" s="90"/>
      <c r="AJ916" s="90"/>
      <c r="AK916" s="90"/>
      <c r="AL916" s="90"/>
      <c r="AM916" s="90"/>
      <c r="AN916" s="90"/>
      <c r="AO916" s="90"/>
      <c r="AP916" s="90"/>
      <c r="AQ916" s="90"/>
      <c r="AR916" s="90"/>
      <c r="AS916" s="90"/>
      <c r="AT916" s="90"/>
      <c r="AU916" s="90"/>
      <c r="AV916" s="90"/>
      <c r="AW916" s="90"/>
      <c r="AX916" s="90"/>
      <c r="AY916" s="90"/>
      <c r="AZ916" s="90"/>
      <c r="BA916" s="90"/>
      <c r="BB916" s="90"/>
      <c r="BC916" s="90"/>
      <c r="BD916" s="90"/>
      <c r="BE916" s="90"/>
      <c r="BF916" s="90"/>
      <c r="BG916" s="90"/>
      <c r="BH916" s="90"/>
      <c r="BI916" s="90"/>
      <c r="BJ916" s="90"/>
    </row>
    <row r="917" spans="1:62" ht="15.75" customHeight="1">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c r="AB917" s="90"/>
      <c r="AC917" s="90"/>
      <c r="AD917" s="90"/>
      <c r="AE917" s="90"/>
      <c r="AF917" s="90"/>
      <c r="AG917" s="90"/>
      <c r="AH917" s="90"/>
      <c r="AI917" s="90"/>
      <c r="AJ917" s="90"/>
      <c r="AK917" s="90"/>
      <c r="AL917" s="90"/>
      <c r="AM917" s="90"/>
      <c r="AN917" s="90"/>
      <c r="AO917" s="90"/>
      <c r="AP917" s="90"/>
      <c r="AQ917" s="90"/>
      <c r="AR917" s="90"/>
      <c r="AS917" s="90"/>
      <c r="AT917" s="90"/>
      <c r="AU917" s="90"/>
      <c r="AV917" s="90"/>
      <c r="AW917" s="90"/>
      <c r="AX917" s="90"/>
      <c r="AY917" s="90"/>
      <c r="AZ917" s="90"/>
      <c r="BA917" s="90"/>
      <c r="BB917" s="90"/>
      <c r="BC917" s="90"/>
      <c r="BD917" s="90"/>
      <c r="BE917" s="90"/>
      <c r="BF917" s="90"/>
      <c r="BG917" s="90"/>
      <c r="BH917" s="90"/>
      <c r="BI917" s="90"/>
      <c r="BJ917" s="90"/>
    </row>
    <row r="918" spans="1:62" ht="15.75" customHeight="1">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c r="AB918" s="90"/>
      <c r="AC918" s="90"/>
      <c r="AD918" s="90"/>
      <c r="AE918" s="90"/>
      <c r="AF918" s="90"/>
      <c r="AG918" s="90"/>
      <c r="AH918" s="90"/>
      <c r="AI918" s="90"/>
      <c r="AJ918" s="90"/>
      <c r="AK918" s="90"/>
      <c r="AL918" s="90"/>
      <c r="AM918" s="90"/>
      <c r="AN918" s="90"/>
      <c r="AO918" s="90"/>
      <c r="AP918" s="90"/>
      <c r="AQ918" s="90"/>
      <c r="AR918" s="90"/>
      <c r="AS918" s="90"/>
      <c r="AT918" s="90"/>
      <c r="AU918" s="90"/>
      <c r="AV918" s="90"/>
      <c r="AW918" s="90"/>
      <c r="AX918" s="90"/>
      <c r="AY918" s="90"/>
      <c r="AZ918" s="90"/>
      <c r="BA918" s="90"/>
      <c r="BB918" s="90"/>
      <c r="BC918" s="90"/>
      <c r="BD918" s="90"/>
      <c r="BE918" s="90"/>
      <c r="BF918" s="90"/>
      <c r="BG918" s="90"/>
      <c r="BH918" s="90"/>
      <c r="BI918" s="90"/>
      <c r="BJ918" s="90"/>
    </row>
    <row r="919" spans="1:62" ht="15.75" customHeight="1">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c r="AB919" s="90"/>
      <c r="AC919" s="90"/>
      <c r="AD919" s="90"/>
      <c r="AE919" s="90"/>
      <c r="AF919" s="90"/>
      <c r="AG919" s="90"/>
      <c r="AH919" s="90"/>
      <c r="AI919" s="90"/>
      <c r="AJ919" s="90"/>
      <c r="AK919" s="90"/>
      <c r="AL919" s="90"/>
      <c r="AM919" s="90"/>
      <c r="AN919" s="90"/>
      <c r="AO919" s="90"/>
      <c r="AP919" s="90"/>
      <c r="AQ919" s="90"/>
      <c r="AR919" s="90"/>
      <c r="AS919" s="90"/>
      <c r="AT919" s="90"/>
      <c r="AU919" s="90"/>
      <c r="AV919" s="90"/>
      <c r="AW919" s="90"/>
      <c r="AX919" s="90"/>
      <c r="AY919" s="90"/>
      <c r="AZ919" s="90"/>
      <c r="BA919" s="90"/>
      <c r="BB919" s="90"/>
      <c r="BC919" s="90"/>
      <c r="BD919" s="90"/>
      <c r="BE919" s="90"/>
      <c r="BF919" s="90"/>
      <c r="BG919" s="90"/>
      <c r="BH919" s="90"/>
      <c r="BI919" s="90"/>
      <c r="BJ919" s="90"/>
    </row>
    <row r="920" spans="1:62" ht="15.75" customHeight="1">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c r="AB920" s="90"/>
      <c r="AC920" s="90"/>
      <c r="AD920" s="90"/>
      <c r="AE920" s="90"/>
      <c r="AF920" s="90"/>
      <c r="AG920" s="90"/>
      <c r="AH920" s="90"/>
      <c r="AI920" s="90"/>
      <c r="AJ920" s="90"/>
      <c r="AK920" s="90"/>
      <c r="AL920" s="90"/>
      <c r="AM920" s="90"/>
      <c r="AN920" s="90"/>
      <c r="AO920" s="90"/>
      <c r="AP920" s="90"/>
      <c r="AQ920" s="90"/>
      <c r="AR920" s="90"/>
      <c r="AS920" s="90"/>
      <c r="AT920" s="90"/>
      <c r="AU920" s="90"/>
      <c r="AV920" s="90"/>
      <c r="AW920" s="90"/>
      <c r="AX920" s="90"/>
      <c r="AY920" s="90"/>
      <c r="AZ920" s="90"/>
      <c r="BA920" s="90"/>
      <c r="BB920" s="90"/>
      <c r="BC920" s="90"/>
      <c r="BD920" s="90"/>
      <c r="BE920" s="90"/>
      <c r="BF920" s="90"/>
      <c r="BG920" s="90"/>
      <c r="BH920" s="90"/>
      <c r="BI920" s="90"/>
      <c r="BJ920" s="90"/>
    </row>
    <row r="921" spans="1:62" ht="15.75" customHeight="1">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c r="AB921" s="90"/>
      <c r="AC921" s="90"/>
      <c r="AD921" s="90"/>
      <c r="AE921" s="90"/>
      <c r="AF921" s="90"/>
      <c r="AG921" s="90"/>
      <c r="AH921" s="90"/>
      <c r="AI921" s="90"/>
      <c r="AJ921" s="90"/>
      <c r="AK921" s="90"/>
      <c r="AL921" s="90"/>
      <c r="AM921" s="90"/>
      <c r="AN921" s="90"/>
      <c r="AO921" s="90"/>
      <c r="AP921" s="90"/>
      <c r="AQ921" s="90"/>
      <c r="AR921" s="90"/>
      <c r="AS921" s="90"/>
      <c r="AT921" s="90"/>
      <c r="AU921" s="90"/>
      <c r="AV921" s="90"/>
      <c r="AW921" s="90"/>
      <c r="AX921" s="90"/>
      <c r="AY921" s="90"/>
      <c r="AZ921" s="90"/>
      <c r="BA921" s="90"/>
      <c r="BB921" s="90"/>
      <c r="BC921" s="90"/>
      <c r="BD921" s="90"/>
      <c r="BE921" s="90"/>
      <c r="BF921" s="90"/>
      <c r="BG921" s="90"/>
      <c r="BH921" s="90"/>
      <c r="BI921" s="90"/>
      <c r="BJ921" s="90"/>
    </row>
    <row r="922" spans="1:62" ht="15.75" customHeight="1">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c r="AB922" s="90"/>
      <c r="AC922" s="90"/>
      <c r="AD922" s="90"/>
      <c r="AE922" s="90"/>
      <c r="AF922" s="90"/>
      <c r="AG922" s="90"/>
      <c r="AH922" s="90"/>
      <c r="AI922" s="90"/>
      <c r="AJ922" s="90"/>
      <c r="AK922" s="90"/>
      <c r="AL922" s="90"/>
      <c r="AM922" s="90"/>
      <c r="AN922" s="90"/>
      <c r="AO922" s="90"/>
      <c r="AP922" s="90"/>
      <c r="AQ922" s="90"/>
      <c r="AR922" s="90"/>
      <c r="AS922" s="90"/>
      <c r="AT922" s="90"/>
      <c r="AU922" s="90"/>
      <c r="AV922" s="90"/>
      <c r="AW922" s="90"/>
      <c r="AX922" s="90"/>
      <c r="AY922" s="90"/>
      <c r="AZ922" s="90"/>
      <c r="BA922" s="90"/>
      <c r="BB922" s="90"/>
      <c r="BC922" s="90"/>
      <c r="BD922" s="90"/>
      <c r="BE922" s="90"/>
      <c r="BF922" s="90"/>
      <c r="BG922" s="90"/>
      <c r="BH922" s="90"/>
      <c r="BI922" s="90"/>
      <c r="BJ922" s="90"/>
    </row>
    <row r="923" spans="1:62" ht="15.75" customHeight="1">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c r="AB923" s="90"/>
      <c r="AC923" s="90"/>
      <c r="AD923" s="90"/>
      <c r="AE923" s="90"/>
      <c r="AF923" s="90"/>
      <c r="AG923" s="90"/>
      <c r="AH923" s="90"/>
      <c r="AI923" s="90"/>
      <c r="AJ923" s="90"/>
      <c r="AK923" s="90"/>
      <c r="AL923" s="90"/>
      <c r="AM923" s="90"/>
      <c r="AN923" s="90"/>
      <c r="AO923" s="90"/>
      <c r="AP923" s="90"/>
      <c r="AQ923" s="90"/>
      <c r="AR923" s="90"/>
      <c r="AS923" s="90"/>
      <c r="AT923" s="90"/>
      <c r="AU923" s="90"/>
      <c r="AV923" s="90"/>
      <c r="AW923" s="90"/>
      <c r="AX923" s="90"/>
      <c r="AY923" s="90"/>
      <c r="AZ923" s="90"/>
      <c r="BA923" s="90"/>
      <c r="BB923" s="90"/>
      <c r="BC923" s="90"/>
      <c r="BD923" s="90"/>
      <c r="BE923" s="90"/>
      <c r="BF923" s="90"/>
      <c r="BG923" s="90"/>
      <c r="BH923" s="90"/>
      <c r="BI923" s="90"/>
      <c r="BJ923" s="90"/>
    </row>
    <row r="924" spans="1:62" ht="15.75" customHeight="1">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c r="AB924" s="90"/>
      <c r="AC924" s="90"/>
      <c r="AD924" s="90"/>
      <c r="AE924" s="90"/>
      <c r="AF924" s="90"/>
      <c r="AG924" s="90"/>
      <c r="AH924" s="90"/>
      <c r="AI924" s="90"/>
      <c r="AJ924" s="90"/>
      <c r="AK924" s="90"/>
      <c r="AL924" s="90"/>
      <c r="AM924" s="90"/>
      <c r="AN924" s="90"/>
      <c r="AO924" s="90"/>
      <c r="AP924" s="90"/>
      <c r="AQ924" s="90"/>
      <c r="AR924" s="90"/>
      <c r="AS924" s="90"/>
      <c r="AT924" s="90"/>
      <c r="AU924" s="90"/>
      <c r="AV924" s="90"/>
      <c r="AW924" s="90"/>
      <c r="AX924" s="90"/>
      <c r="AY924" s="90"/>
      <c r="AZ924" s="90"/>
      <c r="BA924" s="90"/>
      <c r="BB924" s="90"/>
      <c r="BC924" s="90"/>
      <c r="BD924" s="90"/>
      <c r="BE924" s="90"/>
      <c r="BF924" s="90"/>
      <c r="BG924" s="90"/>
      <c r="BH924" s="90"/>
      <c r="BI924" s="90"/>
      <c r="BJ924" s="90"/>
    </row>
    <row r="925" spans="1:62" ht="15.75" customHeight="1">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c r="AB925" s="90"/>
      <c r="AC925" s="90"/>
      <c r="AD925" s="90"/>
      <c r="AE925" s="90"/>
      <c r="AF925" s="90"/>
      <c r="AG925" s="90"/>
      <c r="AH925" s="90"/>
      <c r="AI925" s="90"/>
      <c r="AJ925" s="90"/>
      <c r="AK925" s="90"/>
      <c r="AL925" s="90"/>
      <c r="AM925" s="90"/>
      <c r="AN925" s="90"/>
      <c r="AO925" s="90"/>
      <c r="AP925" s="90"/>
      <c r="AQ925" s="90"/>
      <c r="AR925" s="90"/>
      <c r="AS925" s="90"/>
      <c r="AT925" s="90"/>
      <c r="AU925" s="90"/>
      <c r="AV925" s="90"/>
      <c r="AW925" s="90"/>
      <c r="AX925" s="90"/>
      <c r="AY925" s="90"/>
      <c r="AZ925" s="90"/>
      <c r="BA925" s="90"/>
      <c r="BB925" s="90"/>
      <c r="BC925" s="90"/>
      <c r="BD925" s="90"/>
      <c r="BE925" s="90"/>
      <c r="BF925" s="90"/>
      <c r="BG925" s="90"/>
      <c r="BH925" s="90"/>
      <c r="BI925" s="90"/>
      <c r="BJ925" s="90"/>
    </row>
    <row r="926" spans="1:62" ht="15.75" customHeight="1">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c r="AB926" s="90"/>
      <c r="AC926" s="90"/>
      <c r="AD926" s="90"/>
      <c r="AE926" s="90"/>
      <c r="AF926" s="90"/>
      <c r="AG926" s="90"/>
      <c r="AH926" s="90"/>
      <c r="AI926" s="90"/>
      <c r="AJ926" s="90"/>
      <c r="AK926" s="90"/>
      <c r="AL926" s="90"/>
      <c r="AM926" s="90"/>
      <c r="AN926" s="90"/>
      <c r="AO926" s="90"/>
      <c r="AP926" s="90"/>
      <c r="AQ926" s="90"/>
      <c r="AR926" s="90"/>
      <c r="AS926" s="90"/>
      <c r="AT926" s="90"/>
      <c r="AU926" s="90"/>
      <c r="AV926" s="90"/>
      <c r="AW926" s="90"/>
      <c r="AX926" s="90"/>
      <c r="AY926" s="90"/>
      <c r="AZ926" s="90"/>
      <c r="BA926" s="90"/>
      <c r="BB926" s="90"/>
      <c r="BC926" s="90"/>
      <c r="BD926" s="90"/>
      <c r="BE926" s="90"/>
      <c r="BF926" s="90"/>
      <c r="BG926" s="90"/>
      <c r="BH926" s="90"/>
      <c r="BI926" s="90"/>
      <c r="BJ926" s="90"/>
    </row>
    <row r="927" spans="1:62" ht="15.75" customHeight="1">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c r="AB927" s="90"/>
      <c r="AC927" s="90"/>
      <c r="AD927" s="90"/>
      <c r="AE927" s="90"/>
      <c r="AF927" s="90"/>
      <c r="AG927" s="90"/>
      <c r="AH927" s="90"/>
      <c r="AI927" s="90"/>
      <c r="AJ927" s="90"/>
      <c r="AK927" s="90"/>
      <c r="AL927" s="90"/>
      <c r="AM927" s="90"/>
      <c r="AN927" s="90"/>
      <c r="AO927" s="90"/>
      <c r="AP927" s="90"/>
      <c r="AQ927" s="90"/>
      <c r="AR927" s="90"/>
      <c r="AS927" s="90"/>
      <c r="AT927" s="90"/>
      <c r="AU927" s="90"/>
      <c r="AV927" s="90"/>
      <c r="AW927" s="90"/>
      <c r="AX927" s="90"/>
      <c r="AY927" s="90"/>
      <c r="AZ927" s="90"/>
      <c r="BA927" s="90"/>
      <c r="BB927" s="90"/>
      <c r="BC927" s="90"/>
      <c r="BD927" s="90"/>
      <c r="BE927" s="90"/>
      <c r="BF927" s="90"/>
      <c r="BG927" s="90"/>
      <c r="BH927" s="90"/>
      <c r="BI927" s="90"/>
      <c r="BJ927" s="90"/>
    </row>
    <row r="928" spans="1:62" ht="15.75" customHeight="1">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c r="AB928" s="90"/>
      <c r="AC928" s="90"/>
      <c r="AD928" s="90"/>
      <c r="AE928" s="90"/>
      <c r="AF928" s="90"/>
      <c r="AG928" s="90"/>
      <c r="AH928" s="90"/>
      <c r="AI928" s="90"/>
      <c r="AJ928" s="90"/>
      <c r="AK928" s="90"/>
      <c r="AL928" s="90"/>
      <c r="AM928" s="90"/>
      <c r="AN928" s="90"/>
      <c r="AO928" s="90"/>
      <c r="AP928" s="90"/>
      <c r="AQ928" s="90"/>
      <c r="AR928" s="90"/>
      <c r="AS928" s="90"/>
      <c r="AT928" s="90"/>
      <c r="AU928" s="90"/>
      <c r="AV928" s="90"/>
      <c r="AW928" s="90"/>
      <c r="AX928" s="90"/>
      <c r="AY928" s="90"/>
      <c r="AZ928" s="90"/>
      <c r="BA928" s="90"/>
      <c r="BB928" s="90"/>
      <c r="BC928" s="90"/>
      <c r="BD928" s="90"/>
      <c r="BE928" s="90"/>
      <c r="BF928" s="90"/>
      <c r="BG928" s="90"/>
      <c r="BH928" s="90"/>
      <c r="BI928" s="90"/>
      <c r="BJ928" s="90"/>
    </row>
    <row r="929" spans="1:62" ht="15.75" customHeight="1">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c r="AB929" s="90"/>
      <c r="AC929" s="90"/>
      <c r="AD929" s="90"/>
      <c r="AE929" s="90"/>
      <c r="AF929" s="90"/>
      <c r="AG929" s="90"/>
      <c r="AH929" s="90"/>
      <c r="AI929" s="90"/>
      <c r="AJ929" s="90"/>
      <c r="AK929" s="90"/>
      <c r="AL929" s="90"/>
      <c r="AM929" s="90"/>
      <c r="AN929" s="90"/>
      <c r="AO929" s="90"/>
      <c r="AP929" s="90"/>
      <c r="AQ929" s="90"/>
      <c r="AR929" s="90"/>
      <c r="AS929" s="90"/>
      <c r="AT929" s="90"/>
      <c r="AU929" s="90"/>
      <c r="AV929" s="90"/>
      <c r="AW929" s="90"/>
      <c r="AX929" s="90"/>
      <c r="AY929" s="90"/>
      <c r="AZ929" s="90"/>
      <c r="BA929" s="90"/>
      <c r="BB929" s="90"/>
      <c r="BC929" s="90"/>
      <c r="BD929" s="90"/>
      <c r="BE929" s="90"/>
      <c r="BF929" s="90"/>
      <c r="BG929" s="90"/>
      <c r="BH929" s="90"/>
      <c r="BI929" s="90"/>
      <c r="BJ929" s="90"/>
    </row>
    <row r="930" spans="1:62" ht="15.75" customHeight="1">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c r="AB930" s="90"/>
      <c r="AC930" s="90"/>
      <c r="AD930" s="90"/>
      <c r="AE930" s="90"/>
      <c r="AF930" s="90"/>
      <c r="AG930" s="90"/>
      <c r="AH930" s="90"/>
      <c r="AI930" s="90"/>
      <c r="AJ930" s="90"/>
      <c r="AK930" s="90"/>
      <c r="AL930" s="90"/>
      <c r="AM930" s="90"/>
      <c r="AN930" s="90"/>
      <c r="AO930" s="90"/>
      <c r="AP930" s="90"/>
      <c r="AQ930" s="90"/>
      <c r="AR930" s="90"/>
      <c r="AS930" s="90"/>
      <c r="AT930" s="90"/>
      <c r="AU930" s="90"/>
      <c r="AV930" s="90"/>
      <c r="AW930" s="90"/>
      <c r="AX930" s="90"/>
      <c r="AY930" s="90"/>
      <c r="AZ930" s="90"/>
      <c r="BA930" s="90"/>
      <c r="BB930" s="90"/>
      <c r="BC930" s="90"/>
      <c r="BD930" s="90"/>
      <c r="BE930" s="90"/>
      <c r="BF930" s="90"/>
      <c r="BG930" s="90"/>
      <c r="BH930" s="90"/>
      <c r="BI930" s="90"/>
      <c r="BJ930" s="90"/>
    </row>
    <row r="931" spans="1:62" ht="15.75" customHeight="1">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c r="AB931" s="90"/>
      <c r="AC931" s="90"/>
      <c r="AD931" s="90"/>
      <c r="AE931" s="90"/>
      <c r="AF931" s="90"/>
      <c r="AG931" s="90"/>
      <c r="AH931" s="90"/>
      <c r="AI931" s="90"/>
      <c r="AJ931" s="90"/>
      <c r="AK931" s="90"/>
      <c r="AL931" s="90"/>
      <c r="AM931" s="90"/>
      <c r="AN931" s="90"/>
      <c r="AO931" s="90"/>
      <c r="AP931" s="90"/>
      <c r="AQ931" s="90"/>
      <c r="AR931" s="90"/>
      <c r="AS931" s="90"/>
      <c r="AT931" s="90"/>
      <c r="AU931" s="90"/>
      <c r="AV931" s="90"/>
      <c r="AW931" s="90"/>
      <c r="AX931" s="90"/>
      <c r="AY931" s="90"/>
      <c r="AZ931" s="90"/>
      <c r="BA931" s="90"/>
      <c r="BB931" s="90"/>
      <c r="BC931" s="90"/>
      <c r="BD931" s="90"/>
      <c r="BE931" s="90"/>
      <c r="BF931" s="90"/>
      <c r="BG931" s="90"/>
      <c r="BH931" s="90"/>
      <c r="BI931" s="90"/>
      <c r="BJ931" s="90"/>
    </row>
    <row r="932" spans="1:62" ht="15.75" customHeight="1">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c r="AB932" s="90"/>
      <c r="AC932" s="90"/>
      <c r="AD932" s="90"/>
      <c r="AE932" s="90"/>
      <c r="AF932" s="90"/>
      <c r="AG932" s="90"/>
      <c r="AH932" s="90"/>
      <c r="AI932" s="90"/>
      <c r="AJ932" s="90"/>
      <c r="AK932" s="90"/>
      <c r="AL932" s="90"/>
      <c r="AM932" s="90"/>
      <c r="AN932" s="90"/>
      <c r="AO932" s="90"/>
      <c r="AP932" s="90"/>
      <c r="AQ932" s="90"/>
      <c r="AR932" s="90"/>
      <c r="AS932" s="90"/>
      <c r="AT932" s="90"/>
      <c r="AU932" s="90"/>
      <c r="AV932" s="90"/>
      <c r="AW932" s="90"/>
      <c r="AX932" s="90"/>
      <c r="AY932" s="90"/>
      <c r="AZ932" s="90"/>
      <c r="BA932" s="90"/>
      <c r="BB932" s="90"/>
      <c r="BC932" s="90"/>
      <c r="BD932" s="90"/>
      <c r="BE932" s="90"/>
      <c r="BF932" s="90"/>
      <c r="BG932" s="90"/>
      <c r="BH932" s="90"/>
      <c r="BI932" s="90"/>
      <c r="BJ932" s="90"/>
    </row>
    <row r="933" spans="1:62" ht="15.75" customHeight="1">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c r="AB933" s="90"/>
      <c r="AC933" s="90"/>
      <c r="AD933" s="90"/>
      <c r="AE933" s="90"/>
      <c r="AF933" s="90"/>
      <c r="AG933" s="90"/>
      <c r="AH933" s="90"/>
      <c r="AI933" s="90"/>
      <c r="AJ933" s="90"/>
      <c r="AK933" s="90"/>
      <c r="AL933" s="90"/>
      <c r="AM933" s="90"/>
      <c r="AN933" s="90"/>
      <c r="AO933" s="90"/>
      <c r="AP933" s="90"/>
      <c r="AQ933" s="90"/>
      <c r="AR933" s="90"/>
      <c r="AS933" s="90"/>
      <c r="AT933" s="90"/>
      <c r="AU933" s="90"/>
      <c r="AV933" s="90"/>
      <c r="AW933" s="90"/>
      <c r="AX933" s="90"/>
      <c r="AY933" s="90"/>
      <c r="AZ933" s="90"/>
      <c r="BA933" s="90"/>
      <c r="BB933" s="90"/>
      <c r="BC933" s="90"/>
      <c r="BD933" s="90"/>
      <c r="BE933" s="90"/>
      <c r="BF933" s="90"/>
      <c r="BG933" s="90"/>
      <c r="BH933" s="90"/>
      <c r="BI933" s="90"/>
      <c r="BJ933" s="90"/>
    </row>
    <row r="934" spans="1:62" ht="15.75" customHeight="1">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c r="AB934" s="90"/>
      <c r="AC934" s="90"/>
      <c r="AD934" s="90"/>
      <c r="AE934" s="90"/>
      <c r="AF934" s="90"/>
      <c r="AG934" s="90"/>
      <c r="AH934" s="90"/>
      <c r="AI934" s="90"/>
      <c r="AJ934" s="90"/>
      <c r="AK934" s="90"/>
      <c r="AL934" s="90"/>
      <c r="AM934" s="90"/>
      <c r="AN934" s="90"/>
      <c r="AO934" s="90"/>
      <c r="AP934" s="90"/>
      <c r="AQ934" s="90"/>
      <c r="AR934" s="90"/>
      <c r="AS934" s="90"/>
      <c r="AT934" s="90"/>
      <c r="AU934" s="90"/>
      <c r="AV934" s="90"/>
      <c r="AW934" s="90"/>
      <c r="AX934" s="90"/>
      <c r="AY934" s="90"/>
      <c r="AZ934" s="90"/>
      <c r="BA934" s="90"/>
      <c r="BB934" s="90"/>
      <c r="BC934" s="90"/>
      <c r="BD934" s="90"/>
      <c r="BE934" s="90"/>
      <c r="BF934" s="90"/>
      <c r="BG934" s="90"/>
      <c r="BH934" s="90"/>
      <c r="BI934" s="90"/>
      <c r="BJ934" s="90"/>
    </row>
    <row r="935" spans="1:62" ht="15.75" customHeight="1">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c r="AB935" s="90"/>
      <c r="AC935" s="90"/>
      <c r="AD935" s="90"/>
      <c r="AE935" s="90"/>
      <c r="AF935" s="90"/>
      <c r="AG935" s="90"/>
      <c r="AH935" s="90"/>
      <c r="AI935" s="90"/>
      <c r="AJ935" s="90"/>
      <c r="AK935" s="90"/>
      <c r="AL935" s="90"/>
      <c r="AM935" s="90"/>
      <c r="AN935" s="90"/>
      <c r="AO935" s="90"/>
      <c r="AP935" s="90"/>
      <c r="AQ935" s="90"/>
      <c r="AR935" s="90"/>
      <c r="AS935" s="90"/>
      <c r="AT935" s="90"/>
      <c r="AU935" s="90"/>
      <c r="AV935" s="90"/>
      <c r="AW935" s="90"/>
      <c r="AX935" s="90"/>
      <c r="AY935" s="90"/>
      <c r="AZ935" s="90"/>
      <c r="BA935" s="90"/>
      <c r="BB935" s="90"/>
      <c r="BC935" s="90"/>
      <c r="BD935" s="90"/>
      <c r="BE935" s="90"/>
      <c r="BF935" s="90"/>
      <c r="BG935" s="90"/>
      <c r="BH935" s="90"/>
      <c r="BI935" s="90"/>
      <c r="BJ935" s="90"/>
    </row>
    <row r="936" spans="1:62" ht="15.75" customHeight="1">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c r="AB936" s="90"/>
      <c r="AC936" s="90"/>
      <c r="AD936" s="90"/>
      <c r="AE936" s="90"/>
      <c r="AF936" s="90"/>
      <c r="AG936" s="90"/>
      <c r="AH936" s="90"/>
      <c r="AI936" s="90"/>
      <c r="AJ936" s="90"/>
      <c r="AK936" s="90"/>
      <c r="AL936" s="90"/>
      <c r="AM936" s="90"/>
      <c r="AN936" s="90"/>
      <c r="AO936" s="90"/>
      <c r="AP936" s="90"/>
      <c r="AQ936" s="90"/>
      <c r="AR936" s="90"/>
      <c r="AS936" s="90"/>
      <c r="AT936" s="90"/>
      <c r="AU936" s="90"/>
      <c r="AV936" s="90"/>
      <c r="AW936" s="90"/>
      <c r="AX936" s="90"/>
      <c r="AY936" s="90"/>
      <c r="AZ936" s="90"/>
      <c r="BA936" s="90"/>
      <c r="BB936" s="90"/>
      <c r="BC936" s="90"/>
      <c r="BD936" s="90"/>
      <c r="BE936" s="90"/>
      <c r="BF936" s="90"/>
      <c r="BG936" s="90"/>
      <c r="BH936" s="90"/>
      <c r="BI936" s="90"/>
      <c r="BJ936" s="90"/>
    </row>
    <row r="937" spans="1:62" ht="15.75" customHeight="1">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c r="AB937" s="90"/>
      <c r="AC937" s="90"/>
      <c r="AD937" s="90"/>
      <c r="AE937" s="90"/>
      <c r="AF937" s="90"/>
      <c r="AG937" s="90"/>
      <c r="AH937" s="90"/>
      <c r="AI937" s="90"/>
      <c r="AJ937" s="90"/>
      <c r="AK937" s="90"/>
      <c r="AL937" s="90"/>
      <c r="AM937" s="90"/>
      <c r="AN937" s="90"/>
      <c r="AO937" s="90"/>
      <c r="AP937" s="90"/>
      <c r="AQ937" s="90"/>
      <c r="AR937" s="90"/>
      <c r="AS937" s="90"/>
      <c r="AT937" s="90"/>
      <c r="AU937" s="90"/>
      <c r="AV937" s="90"/>
      <c r="AW937" s="90"/>
      <c r="AX937" s="90"/>
      <c r="AY937" s="90"/>
      <c r="AZ937" s="90"/>
      <c r="BA937" s="90"/>
      <c r="BB937" s="90"/>
      <c r="BC937" s="90"/>
      <c r="BD937" s="90"/>
      <c r="BE937" s="90"/>
      <c r="BF937" s="90"/>
      <c r="BG937" s="90"/>
      <c r="BH937" s="90"/>
      <c r="BI937" s="90"/>
      <c r="BJ937" s="90"/>
    </row>
    <row r="938" spans="1:62" ht="15.75" customHeight="1">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c r="AB938" s="90"/>
      <c r="AC938" s="90"/>
      <c r="AD938" s="90"/>
      <c r="AE938" s="90"/>
      <c r="AF938" s="90"/>
      <c r="AG938" s="90"/>
      <c r="AH938" s="90"/>
      <c r="AI938" s="90"/>
      <c r="AJ938" s="90"/>
      <c r="AK938" s="90"/>
      <c r="AL938" s="90"/>
      <c r="AM938" s="90"/>
      <c r="AN938" s="90"/>
      <c r="AO938" s="90"/>
      <c r="AP938" s="90"/>
      <c r="AQ938" s="90"/>
      <c r="AR938" s="90"/>
      <c r="AS938" s="90"/>
      <c r="AT938" s="90"/>
      <c r="AU938" s="90"/>
      <c r="AV938" s="90"/>
      <c r="AW938" s="90"/>
      <c r="AX938" s="90"/>
      <c r="AY938" s="90"/>
      <c r="AZ938" s="90"/>
      <c r="BA938" s="90"/>
      <c r="BB938" s="90"/>
      <c r="BC938" s="90"/>
      <c r="BD938" s="90"/>
      <c r="BE938" s="90"/>
      <c r="BF938" s="90"/>
      <c r="BG938" s="90"/>
      <c r="BH938" s="90"/>
      <c r="BI938" s="90"/>
      <c r="BJ938" s="90"/>
    </row>
    <row r="939" spans="1:62" ht="15.75" customHeight="1">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c r="AB939" s="90"/>
      <c r="AC939" s="90"/>
      <c r="AD939" s="90"/>
      <c r="AE939" s="90"/>
      <c r="AF939" s="90"/>
      <c r="AG939" s="90"/>
      <c r="AH939" s="90"/>
      <c r="AI939" s="90"/>
      <c r="AJ939" s="90"/>
      <c r="AK939" s="90"/>
      <c r="AL939" s="90"/>
      <c r="AM939" s="90"/>
      <c r="AN939" s="90"/>
      <c r="AO939" s="90"/>
      <c r="AP939" s="90"/>
      <c r="AQ939" s="90"/>
      <c r="AR939" s="90"/>
      <c r="AS939" s="90"/>
      <c r="AT939" s="90"/>
      <c r="AU939" s="90"/>
      <c r="AV939" s="90"/>
      <c r="AW939" s="90"/>
      <c r="AX939" s="90"/>
      <c r="AY939" s="90"/>
      <c r="AZ939" s="90"/>
      <c r="BA939" s="90"/>
      <c r="BB939" s="90"/>
      <c r="BC939" s="90"/>
      <c r="BD939" s="90"/>
      <c r="BE939" s="90"/>
      <c r="BF939" s="90"/>
      <c r="BG939" s="90"/>
      <c r="BH939" s="90"/>
      <c r="BI939" s="90"/>
      <c r="BJ939" s="90"/>
    </row>
    <row r="940" spans="1:62" ht="15.75" customHeight="1">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c r="AB940" s="90"/>
      <c r="AC940" s="90"/>
      <c r="AD940" s="90"/>
      <c r="AE940" s="90"/>
      <c r="AF940" s="90"/>
      <c r="AG940" s="90"/>
      <c r="AH940" s="90"/>
      <c r="AI940" s="90"/>
      <c r="AJ940" s="90"/>
      <c r="AK940" s="90"/>
      <c r="AL940" s="90"/>
      <c r="AM940" s="90"/>
      <c r="AN940" s="90"/>
      <c r="AO940" s="90"/>
      <c r="AP940" s="90"/>
      <c r="AQ940" s="90"/>
      <c r="AR940" s="90"/>
      <c r="AS940" s="90"/>
      <c r="AT940" s="90"/>
      <c r="AU940" s="90"/>
      <c r="AV940" s="90"/>
      <c r="AW940" s="90"/>
      <c r="AX940" s="90"/>
      <c r="AY940" s="90"/>
      <c r="AZ940" s="90"/>
      <c r="BA940" s="90"/>
      <c r="BB940" s="90"/>
      <c r="BC940" s="90"/>
      <c r="BD940" s="90"/>
      <c r="BE940" s="90"/>
      <c r="BF940" s="90"/>
      <c r="BG940" s="90"/>
      <c r="BH940" s="90"/>
      <c r="BI940" s="90"/>
      <c r="BJ940" s="90"/>
    </row>
    <row r="941" spans="1:62" ht="15.75" customHeight="1">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c r="AB941" s="90"/>
      <c r="AC941" s="90"/>
      <c r="AD941" s="90"/>
      <c r="AE941" s="90"/>
      <c r="AF941" s="90"/>
      <c r="AG941" s="90"/>
      <c r="AH941" s="90"/>
      <c r="AI941" s="90"/>
      <c r="AJ941" s="90"/>
      <c r="AK941" s="90"/>
      <c r="AL941" s="90"/>
      <c r="AM941" s="90"/>
      <c r="AN941" s="90"/>
      <c r="AO941" s="90"/>
      <c r="AP941" s="90"/>
      <c r="AQ941" s="90"/>
      <c r="AR941" s="90"/>
      <c r="AS941" s="90"/>
      <c r="AT941" s="90"/>
      <c r="AU941" s="90"/>
      <c r="AV941" s="90"/>
      <c r="AW941" s="90"/>
      <c r="AX941" s="90"/>
      <c r="AY941" s="90"/>
      <c r="AZ941" s="90"/>
      <c r="BA941" s="90"/>
      <c r="BB941" s="90"/>
      <c r="BC941" s="90"/>
      <c r="BD941" s="90"/>
      <c r="BE941" s="90"/>
      <c r="BF941" s="90"/>
      <c r="BG941" s="90"/>
      <c r="BH941" s="90"/>
      <c r="BI941" s="90"/>
      <c r="BJ941" s="90"/>
    </row>
    <row r="942" spans="1:62" ht="15.75" customHeight="1">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c r="AB942" s="90"/>
      <c r="AC942" s="90"/>
      <c r="AD942" s="90"/>
      <c r="AE942" s="90"/>
      <c r="AF942" s="90"/>
      <c r="AG942" s="90"/>
      <c r="AH942" s="90"/>
      <c r="AI942" s="90"/>
      <c r="AJ942" s="90"/>
      <c r="AK942" s="90"/>
      <c r="AL942" s="90"/>
      <c r="AM942" s="90"/>
      <c r="AN942" s="90"/>
      <c r="AO942" s="90"/>
      <c r="AP942" s="90"/>
      <c r="AQ942" s="90"/>
      <c r="AR942" s="90"/>
      <c r="AS942" s="90"/>
      <c r="AT942" s="90"/>
      <c r="AU942" s="90"/>
      <c r="AV942" s="90"/>
      <c r="AW942" s="90"/>
      <c r="AX942" s="90"/>
      <c r="AY942" s="90"/>
      <c r="AZ942" s="90"/>
      <c r="BA942" s="90"/>
      <c r="BB942" s="90"/>
      <c r="BC942" s="90"/>
      <c r="BD942" s="90"/>
      <c r="BE942" s="90"/>
      <c r="BF942" s="90"/>
      <c r="BG942" s="90"/>
      <c r="BH942" s="90"/>
      <c r="BI942" s="90"/>
      <c r="BJ942" s="90"/>
    </row>
    <row r="943" spans="1:62" ht="15.75" customHeight="1">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c r="AB943" s="90"/>
      <c r="AC943" s="90"/>
      <c r="AD943" s="90"/>
      <c r="AE943" s="90"/>
      <c r="AF943" s="90"/>
      <c r="AG943" s="90"/>
      <c r="AH943" s="90"/>
      <c r="AI943" s="90"/>
      <c r="AJ943" s="90"/>
      <c r="AK943" s="90"/>
      <c r="AL943" s="90"/>
      <c r="AM943" s="90"/>
      <c r="AN943" s="90"/>
      <c r="AO943" s="90"/>
      <c r="AP943" s="90"/>
      <c r="AQ943" s="90"/>
      <c r="AR943" s="90"/>
      <c r="AS943" s="90"/>
      <c r="AT943" s="90"/>
      <c r="AU943" s="90"/>
      <c r="AV943" s="90"/>
      <c r="AW943" s="90"/>
      <c r="AX943" s="90"/>
      <c r="AY943" s="90"/>
      <c r="AZ943" s="90"/>
      <c r="BA943" s="90"/>
      <c r="BB943" s="90"/>
      <c r="BC943" s="90"/>
      <c r="BD943" s="90"/>
      <c r="BE943" s="90"/>
      <c r="BF943" s="90"/>
      <c r="BG943" s="90"/>
      <c r="BH943" s="90"/>
      <c r="BI943" s="90"/>
      <c r="BJ943" s="90"/>
    </row>
    <row r="944" spans="1:62" ht="15.75" customHeight="1">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c r="AB944" s="90"/>
      <c r="AC944" s="90"/>
      <c r="AD944" s="90"/>
      <c r="AE944" s="90"/>
      <c r="AF944" s="90"/>
      <c r="AG944" s="90"/>
      <c r="AH944" s="90"/>
      <c r="AI944" s="90"/>
      <c r="AJ944" s="90"/>
      <c r="AK944" s="90"/>
      <c r="AL944" s="90"/>
      <c r="AM944" s="90"/>
      <c r="AN944" s="90"/>
      <c r="AO944" s="90"/>
      <c r="AP944" s="90"/>
      <c r="AQ944" s="90"/>
      <c r="AR944" s="90"/>
      <c r="AS944" s="90"/>
      <c r="AT944" s="90"/>
      <c r="AU944" s="90"/>
      <c r="AV944" s="90"/>
      <c r="AW944" s="90"/>
      <c r="AX944" s="90"/>
      <c r="AY944" s="90"/>
      <c r="AZ944" s="90"/>
      <c r="BA944" s="90"/>
      <c r="BB944" s="90"/>
      <c r="BC944" s="90"/>
      <c r="BD944" s="90"/>
      <c r="BE944" s="90"/>
      <c r="BF944" s="90"/>
      <c r="BG944" s="90"/>
      <c r="BH944" s="90"/>
      <c r="BI944" s="90"/>
      <c r="BJ944" s="90"/>
    </row>
    <row r="945" spans="1:62" ht="15.75" customHeight="1">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c r="AB945" s="90"/>
      <c r="AC945" s="90"/>
      <c r="AD945" s="90"/>
      <c r="AE945" s="90"/>
      <c r="AF945" s="90"/>
      <c r="AG945" s="90"/>
      <c r="AH945" s="90"/>
      <c r="AI945" s="90"/>
      <c r="AJ945" s="90"/>
      <c r="AK945" s="90"/>
      <c r="AL945" s="90"/>
      <c r="AM945" s="90"/>
      <c r="AN945" s="90"/>
      <c r="AO945" s="90"/>
      <c r="AP945" s="90"/>
      <c r="AQ945" s="90"/>
      <c r="AR945" s="90"/>
      <c r="AS945" s="90"/>
      <c r="AT945" s="90"/>
      <c r="AU945" s="90"/>
      <c r="AV945" s="90"/>
      <c r="AW945" s="90"/>
      <c r="AX945" s="90"/>
      <c r="AY945" s="90"/>
      <c r="AZ945" s="90"/>
      <c r="BA945" s="90"/>
      <c r="BB945" s="90"/>
      <c r="BC945" s="90"/>
      <c r="BD945" s="90"/>
      <c r="BE945" s="90"/>
      <c r="BF945" s="90"/>
      <c r="BG945" s="90"/>
      <c r="BH945" s="90"/>
      <c r="BI945" s="90"/>
      <c r="BJ945" s="90"/>
    </row>
    <row r="946" spans="1:62" ht="15.75" customHeight="1">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c r="AB946" s="90"/>
      <c r="AC946" s="90"/>
      <c r="AD946" s="90"/>
      <c r="AE946" s="90"/>
      <c r="AF946" s="90"/>
      <c r="AG946" s="90"/>
      <c r="AH946" s="90"/>
      <c r="AI946" s="90"/>
      <c r="AJ946" s="90"/>
      <c r="AK946" s="90"/>
      <c r="AL946" s="90"/>
      <c r="AM946" s="90"/>
      <c r="AN946" s="90"/>
      <c r="AO946" s="90"/>
      <c r="AP946" s="90"/>
      <c r="AQ946" s="90"/>
      <c r="AR946" s="90"/>
      <c r="AS946" s="90"/>
      <c r="AT946" s="90"/>
      <c r="AU946" s="90"/>
      <c r="AV946" s="90"/>
      <c r="AW946" s="90"/>
      <c r="AX946" s="90"/>
      <c r="AY946" s="90"/>
      <c r="AZ946" s="90"/>
      <c r="BA946" s="90"/>
      <c r="BB946" s="90"/>
      <c r="BC946" s="90"/>
      <c r="BD946" s="90"/>
      <c r="BE946" s="90"/>
      <c r="BF946" s="90"/>
      <c r="BG946" s="90"/>
      <c r="BH946" s="90"/>
      <c r="BI946" s="90"/>
      <c r="BJ946" s="90"/>
    </row>
    <row r="947" spans="1:62" ht="15.75" customHeight="1">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c r="AB947" s="90"/>
      <c r="AC947" s="90"/>
      <c r="AD947" s="90"/>
      <c r="AE947" s="90"/>
      <c r="AF947" s="90"/>
      <c r="AG947" s="90"/>
      <c r="AH947" s="90"/>
      <c r="AI947" s="90"/>
      <c r="AJ947" s="90"/>
      <c r="AK947" s="90"/>
      <c r="AL947" s="90"/>
      <c r="AM947" s="90"/>
      <c r="AN947" s="90"/>
      <c r="AO947" s="90"/>
      <c r="AP947" s="90"/>
      <c r="AQ947" s="90"/>
      <c r="AR947" s="90"/>
      <c r="AS947" s="90"/>
      <c r="AT947" s="90"/>
      <c r="AU947" s="90"/>
      <c r="AV947" s="90"/>
      <c r="AW947" s="90"/>
      <c r="AX947" s="90"/>
      <c r="AY947" s="90"/>
      <c r="AZ947" s="90"/>
      <c r="BA947" s="90"/>
      <c r="BB947" s="90"/>
      <c r="BC947" s="90"/>
      <c r="BD947" s="90"/>
      <c r="BE947" s="90"/>
      <c r="BF947" s="90"/>
      <c r="BG947" s="90"/>
      <c r="BH947" s="90"/>
      <c r="BI947" s="90"/>
      <c r="BJ947" s="90"/>
    </row>
    <row r="948" spans="1:62" ht="15.75" customHeight="1">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c r="AB948" s="90"/>
      <c r="AC948" s="90"/>
      <c r="AD948" s="90"/>
      <c r="AE948" s="90"/>
      <c r="AF948" s="90"/>
      <c r="AG948" s="90"/>
      <c r="AH948" s="90"/>
      <c r="AI948" s="90"/>
      <c r="AJ948" s="90"/>
      <c r="AK948" s="90"/>
      <c r="AL948" s="90"/>
      <c r="AM948" s="90"/>
      <c r="AN948" s="90"/>
      <c r="AO948" s="90"/>
      <c r="AP948" s="90"/>
      <c r="AQ948" s="90"/>
      <c r="AR948" s="90"/>
      <c r="AS948" s="90"/>
      <c r="AT948" s="90"/>
      <c r="AU948" s="90"/>
      <c r="AV948" s="90"/>
      <c r="AW948" s="90"/>
      <c r="AX948" s="90"/>
      <c r="AY948" s="90"/>
      <c r="AZ948" s="90"/>
      <c r="BA948" s="90"/>
      <c r="BB948" s="90"/>
      <c r="BC948" s="90"/>
      <c r="BD948" s="90"/>
      <c r="BE948" s="90"/>
      <c r="BF948" s="90"/>
      <c r="BG948" s="90"/>
      <c r="BH948" s="90"/>
      <c r="BI948" s="90"/>
      <c r="BJ948" s="90"/>
    </row>
    <row r="949" spans="1:62" ht="15.75" customHeight="1">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c r="AB949" s="90"/>
      <c r="AC949" s="90"/>
      <c r="AD949" s="90"/>
      <c r="AE949" s="90"/>
      <c r="AF949" s="90"/>
      <c r="AG949" s="90"/>
      <c r="AH949" s="90"/>
      <c r="AI949" s="90"/>
      <c r="AJ949" s="90"/>
      <c r="AK949" s="90"/>
      <c r="AL949" s="90"/>
      <c r="AM949" s="90"/>
      <c r="AN949" s="90"/>
      <c r="AO949" s="90"/>
      <c r="AP949" s="90"/>
      <c r="AQ949" s="90"/>
      <c r="AR949" s="90"/>
      <c r="AS949" s="90"/>
      <c r="AT949" s="90"/>
      <c r="AU949" s="90"/>
      <c r="AV949" s="90"/>
      <c r="AW949" s="90"/>
      <c r="AX949" s="90"/>
      <c r="AY949" s="90"/>
      <c r="AZ949" s="90"/>
      <c r="BA949" s="90"/>
      <c r="BB949" s="90"/>
      <c r="BC949" s="90"/>
      <c r="BD949" s="90"/>
      <c r="BE949" s="90"/>
      <c r="BF949" s="90"/>
      <c r="BG949" s="90"/>
      <c r="BH949" s="90"/>
      <c r="BI949" s="90"/>
      <c r="BJ949" s="90"/>
    </row>
    <row r="950" spans="1:62" ht="15.75" customHeight="1">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c r="AB950" s="90"/>
      <c r="AC950" s="90"/>
      <c r="AD950" s="90"/>
      <c r="AE950" s="90"/>
      <c r="AF950" s="90"/>
      <c r="AG950" s="90"/>
      <c r="AH950" s="90"/>
      <c r="AI950" s="90"/>
      <c r="AJ950" s="90"/>
      <c r="AK950" s="90"/>
      <c r="AL950" s="90"/>
      <c r="AM950" s="90"/>
      <c r="AN950" s="90"/>
      <c r="AO950" s="90"/>
      <c r="AP950" s="90"/>
      <c r="AQ950" s="90"/>
      <c r="AR950" s="90"/>
      <c r="AS950" s="90"/>
      <c r="AT950" s="90"/>
      <c r="AU950" s="90"/>
      <c r="AV950" s="90"/>
      <c r="AW950" s="90"/>
      <c r="AX950" s="90"/>
      <c r="AY950" s="90"/>
      <c r="AZ950" s="90"/>
      <c r="BA950" s="90"/>
      <c r="BB950" s="90"/>
      <c r="BC950" s="90"/>
      <c r="BD950" s="90"/>
      <c r="BE950" s="90"/>
      <c r="BF950" s="90"/>
      <c r="BG950" s="90"/>
      <c r="BH950" s="90"/>
      <c r="BI950" s="90"/>
      <c r="BJ950" s="90"/>
    </row>
    <row r="951" spans="1:62" ht="15.75" customHeight="1">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c r="AB951" s="90"/>
      <c r="AC951" s="90"/>
      <c r="AD951" s="90"/>
      <c r="AE951" s="90"/>
      <c r="AF951" s="90"/>
      <c r="AG951" s="90"/>
      <c r="AH951" s="90"/>
      <c r="AI951" s="90"/>
      <c r="AJ951" s="90"/>
      <c r="AK951" s="90"/>
      <c r="AL951" s="90"/>
      <c r="AM951" s="90"/>
      <c r="AN951" s="90"/>
      <c r="AO951" s="90"/>
      <c r="AP951" s="90"/>
      <c r="AQ951" s="90"/>
      <c r="AR951" s="90"/>
      <c r="AS951" s="90"/>
      <c r="AT951" s="90"/>
      <c r="AU951" s="90"/>
      <c r="AV951" s="90"/>
      <c r="AW951" s="90"/>
      <c r="AX951" s="90"/>
      <c r="AY951" s="90"/>
      <c r="AZ951" s="90"/>
      <c r="BA951" s="90"/>
      <c r="BB951" s="90"/>
      <c r="BC951" s="90"/>
      <c r="BD951" s="90"/>
      <c r="BE951" s="90"/>
      <c r="BF951" s="90"/>
      <c r="BG951" s="90"/>
      <c r="BH951" s="90"/>
      <c r="BI951" s="90"/>
      <c r="BJ951" s="90"/>
    </row>
    <row r="952" spans="1:62" ht="15.75" customHeight="1">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c r="AB952" s="90"/>
      <c r="AC952" s="90"/>
      <c r="AD952" s="90"/>
      <c r="AE952" s="90"/>
      <c r="AF952" s="90"/>
      <c r="AG952" s="90"/>
      <c r="AH952" s="90"/>
      <c r="AI952" s="90"/>
      <c r="AJ952" s="90"/>
      <c r="AK952" s="90"/>
      <c r="AL952" s="90"/>
      <c r="AM952" s="90"/>
      <c r="AN952" s="90"/>
      <c r="AO952" s="90"/>
      <c r="AP952" s="90"/>
      <c r="AQ952" s="90"/>
      <c r="AR952" s="90"/>
      <c r="AS952" s="90"/>
      <c r="AT952" s="90"/>
      <c r="AU952" s="90"/>
      <c r="AV952" s="90"/>
      <c r="AW952" s="90"/>
      <c r="AX952" s="90"/>
      <c r="AY952" s="90"/>
      <c r="AZ952" s="90"/>
      <c r="BA952" s="90"/>
      <c r="BB952" s="90"/>
      <c r="BC952" s="90"/>
      <c r="BD952" s="90"/>
      <c r="BE952" s="90"/>
      <c r="BF952" s="90"/>
      <c r="BG952" s="90"/>
      <c r="BH952" s="90"/>
      <c r="BI952" s="90"/>
      <c r="BJ952" s="90"/>
    </row>
    <row r="953" spans="1:62" ht="15.75" customHeight="1">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c r="AB953" s="90"/>
      <c r="AC953" s="90"/>
      <c r="AD953" s="90"/>
      <c r="AE953" s="90"/>
      <c r="AF953" s="90"/>
      <c r="AG953" s="90"/>
      <c r="AH953" s="90"/>
      <c r="AI953" s="90"/>
      <c r="AJ953" s="90"/>
      <c r="AK953" s="90"/>
      <c r="AL953" s="90"/>
      <c r="AM953" s="90"/>
      <c r="AN953" s="90"/>
      <c r="AO953" s="90"/>
      <c r="AP953" s="90"/>
      <c r="AQ953" s="90"/>
      <c r="AR953" s="90"/>
      <c r="AS953" s="90"/>
      <c r="AT953" s="90"/>
      <c r="AU953" s="90"/>
      <c r="AV953" s="90"/>
      <c r="AW953" s="90"/>
      <c r="AX953" s="90"/>
      <c r="AY953" s="90"/>
      <c r="AZ953" s="90"/>
      <c r="BA953" s="90"/>
      <c r="BB953" s="90"/>
      <c r="BC953" s="90"/>
      <c r="BD953" s="90"/>
      <c r="BE953" s="90"/>
      <c r="BF953" s="90"/>
      <c r="BG953" s="90"/>
      <c r="BH953" s="90"/>
      <c r="BI953" s="90"/>
      <c r="BJ953" s="90"/>
    </row>
    <row r="954" spans="1:62" ht="15.75" customHeight="1">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c r="AL954" s="90"/>
      <c r="AM954" s="90"/>
      <c r="AN954" s="90"/>
      <c r="AO954" s="90"/>
      <c r="AP954" s="90"/>
      <c r="AQ954" s="90"/>
      <c r="AR954" s="90"/>
      <c r="AS954" s="90"/>
      <c r="AT954" s="90"/>
      <c r="AU954" s="90"/>
      <c r="AV954" s="90"/>
      <c r="AW954" s="90"/>
      <c r="AX954" s="90"/>
      <c r="AY954" s="90"/>
      <c r="AZ954" s="90"/>
      <c r="BA954" s="90"/>
      <c r="BB954" s="90"/>
      <c r="BC954" s="90"/>
      <c r="BD954" s="90"/>
      <c r="BE954" s="90"/>
      <c r="BF954" s="90"/>
      <c r="BG954" s="90"/>
      <c r="BH954" s="90"/>
      <c r="BI954" s="90"/>
      <c r="BJ954" s="90"/>
    </row>
    <row r="955" spans="1:62" ht="15.75" customHeight="1">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c r="AG955" s="90"/>
      <c r="AH955" s="90"/>
      <c r="AI955" s="90"/>
      <c r="AJ955" s="90"/>
      <c r="AK955" s="90"/>
      <c r="AL955" s="90"/>
      <c r="AM955" s="90"/>
      <c r="AN955" s="90"/>
      <c r="AO955" s="90"/>
      <c r="AP955" s="90"/>
      <c r="AQ955" s="90"/>
      <c r="AR955" s="90"/>
      <c r="AS955" s="90"/>
      <c r="AT955" s="90"/>
      <c r="AU955" s="90"/>
      <c r="AV955" s="90"/>
      <c r="AW955" s="90"/>
      <c r="AX955" s="90"/>
      <c r="AY955" s="90"/>
      <c r="AZ955" s="90"/>
      <c r="BA955" s="90"/>
      <c r="BB955" s="90"/>
      <c r="BC955" s="90"/>
      <c r="BD955" s="90"/>
      <c r="BE955" s="90"/>
      <c r="BF955" s="90"/>
      <c r="BG955" s="90"/>
      <c r="BH955" s="90"/>
      <c r="BI955" s="90"/>
      <c r="BJ955" s="90"/>
    </row>
    <row r="956" spans="1:62" ht="15.75" customHeight="1">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c r="AB956" s="90"/>
      <c r="AC956" s="90"/>
      <c r="AD956" s="90"/>
      <c r="AE956" s="90"/>
      <c r="AF956" s="90"/>
      <c r="AG956" s="90"/>
      <c r="AH956" s="90"/>
      <c r="AI956" s="90"/>
      <c r="AJ956" s="90"/>
      <c r="AK956" s="90"/>
      <c r="AL956" s="90"/>
      <c r="AM956" s="90"/>
      <c r="AN956" s="90"/>
      <c r="AO956" s="90"/>
      <c r="AP956" s="90"/>
      <c r="AQ956" s="90"/>
      <c r="AR956" s="90"/>
      <c r="AS956" s="90"/>
      <c r="AT956" s="90"/>
      <c r="AU956" s="90"/>
      <c r="AV956" s="90"/>
      <c r="AW956" s="90"/>
      <c r="AX956" s="90"/>
      <c r="AY956" s="90"/>
      <c r="AZ956" s="90"/>
      <c r="BA956" s="90"/>
      <c r="BB956" s="90"/>
      <c r="BC956" s="90"/>
      <c r="BD956" s="90"/>
      <c r="BE956" s="90"/>
      <c r="BF956" s="90"/>
      <c r="BG956" s="90"/>
      <c r="BH956" s="90"/>
      <c r="BI956" s="90"/>
      <c r="BJ956" s="90"/>
    </row>
    <row r="957" spans="1:62" ht="15.75" customHeight="1">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c r="AB957" s="90"/>
      <c r="AC957" s="90"/>
      <c r="AD957" s="90"/>
      <c r="AE957" s="90"/>
      <c r="AF957" s="90"/>
      <c r="AG957" s="90"/>
      <c r="AH957" s="90"/>
      <c r="AI957" s="90"/>
      <c r="AJ957" s="90"/>
      <c r="AK957" s="90"/>
      <c r="AL957" s="90"/>
      <c r="AM957" s="90"/>
      <c r="AN957" s="90"/>
      <c r="AO957" s="90"/>
      <c r="AP957" s="90"/>
      <c r="AQ957" s="90"/>
      <c r="AR957" s="90"/>
      <c r="AS957" s="90"/>
      <c r="AT957" s="90"/>
      <c r="AU957" s="90"/>
      <c r="AV957" s="90"/>
      <c r="AW957" s="90"/>
      <c r="AX957" s="90"/>
      <c r="AY957" s="90"/>
      <c r="AZ957" s="90"/>
      <c r="BA957" s="90"/>
      <c r="BB957" s="90"/>
      <c r="BC957" s="90"/>
      <c r="BD957" s="90"/>
      <c r="BE957" s="90"/>
      <c r="BF957" s="90"/>
      <c r="BG957" s="90"/>
      <c r="BH957" s="90"/>
      <c r="BI957" s="90"/>
      <c r="BJ957" s="90"/>
    </row>
    <row r="958" spans="1:62" ht="15.75" customHeight="1">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c r="AB958" s="90"/>
      <c r="AC958" s="90"/>
      <c r="AD958" s="90"/>
      <c r="AE958" s="90"/>
      <c r="AF958" s="90"/>
      <c r="AG958" s="90"/>
      <c r="AH958" s="90"/>
      <c r="AI958" s="90"/>
      <c r="AJ958" s="90"/>
      <c r="AK958" s="90"/>
      <c r="AL958" s="90"/>
      <c r="AM958" s="90"/>
      <c r="AN958" s="90"/>
      <c r="AO958" s="90"/>
      <c r="AP958" s="90"/>
      <c r="AQ958" s="90"/>
      <c r="AR958" s="90"/>
      <c r="AS958" s="90"/>
      <c r="AT958" s="90"/>
      <c r="AU958" s="90"/>
      <c r="AV958" s="90"/>
      <c r="AW958" s="90"/>
      <c r="AX958" s="90"/>
      <c r="AY958" s="90"/>
      <c r="AZ958" s="90"/>
      <c r="BA958" s="90"/>
      <c r="BB958" s="90"/>
      <c r="BC958" s="90"/>
      <c r="BD958" s="90"/>
      <c r="BE958" s="90"/>
      <c r="BF958" s="90"/>
      <c r="BG958" s="90"/>
      <c r="BH958" s="90"/>
      <c r="BI958" s="90"/>
      <c r="BJ958" s="90"/>
    </row>
    <row r="959" spans="1:62" ht="15.75" customHeight="1">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c r="AB959" s="90"/>
      <c r="AC959" s="90"/>
      <c r="AD959" s="90"/>
      <c r="AE959" s="90"/>
      <c r="AF959" s="90"/>
      <c r="AG959" s="90"/>
      <c r="AH959" s="90"/>
      <c r="AI959" s="90"/>
      <c r="AJ959" s="90"/>
      <c r="AK959" s="90"/>
      <c r="AL959" s="90"/>
      <c r="AM959" s="90"/>
      <c r="AN959" s="90"/>
      <c r="AO959" s="90"/>
      <c r="AP959" s="90"/>
      <c r="AQ959" s="90"/>
      <c r="AR959" s="90"/>
      <c r="AS959" s="90"/>
      <c r="AT959" s="90"/>
      <c r="AU959" s="90"/>
      <c r="AV959" s="90"/>
      <c r="AW959" s="90"/>
      <c r="AX959" s="90"/>
      <c r="AY959" s="90"/>
      <c r="AZ959" s="90"/>
      <c r="BA959" s="90"/>
      <c r="BB959" s="90"/>
      <c r="BC959" s="90"/>
      <c r="BD959" s="90"/>
      <c r="BE959" s="90"/>
      <c r="BF959" s="90"/>
      <c r="BG959" s="90"/>
      <c r="BH959" s="90"/>
      <c r="BI959" s="90"/>
      <c r="BJ959" s="90"/>
    </row>
    <row r="960" spans="1:62" ht="15.75" customHeight="1">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c r="AB960" s="90"/>
      <c r="AC960" s="90"/>
      <c r="AD960" s="90"/>
      <c r="AE960" s="90"/>
      <c r="AF960" s="90"/>
      <c r="AG960" s="90"/>
      <c r="AH960" s="90"/>
      <c r="AI960" s="90"/>
      <c r="AJ960" s="90"/>
      <c r="AK960" s="90"/>
      <c r="AL960" s="90"/>
      <c r="AM960" s="90"/>
      <c r="AN960" s="90"/>
      <c r="AO960" s="90"/>
      <c r="AP960" s="90"/>
      <c r="AQ960" s="90"/>
      <c r="AR960" s="90"/>
      <c r="AS960" s="90"/>
      <c r="AT960" s="90"/>
      <c r="AU960" s="90"/>
      <c r="AV960" s="90"/>
      <c r="AW960" s="90"/>
      <c r="AX960" s="90"/>
      <c r="AY960" s="90"/>
      <c r="AZ960" s="90"/>
      <c r="BA960" s="90"/>
      <c r="BB960" s="90"/>
      <c r="BC960" s="90"/>
      <c r="BD960" s="90"/>
      <c r="BE960" s="90"/>
      <c r="BF960" s="90"/>
      <c r="BG960" s="90"/>
      <c r="BH960" s="90"/>
      <c r="BI960" s="90"/>
      <c r="BJ960" s="90"/>
    </row>
    <row r="961" spans="1:62" ht="15.75" customHeight="1">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c r="AA961" s="90"/>
      <c r="AB961" s="90"/>
      <c r="AC961" s="90"/>
      <c r="AD961" s="90"/>
      <c r="AE961" s="90"/>
      <c r="AF961" s="90"/>
      <c r="AG961" s="90"/>
      <c r="AH961" s="90"/>
      <c r="AI961" s="90"/>
      <c r="AJ961" s="90"/>
      <c r="AK961" s="90"/>
      <c r="AL961" s="90"/>
      <c r="AM961" s="90"/>
      <c r="AN961" s="90"/>
      <c r="AO961" s="90"/>
      <c r="AP961" s="90"/>
      <c r="AQ961" s="90"/>
      <c r="AR961" s="90"/>
      <c r="AS961" s="90"/>
      <c r="AT961" s="90"/>
      <c r="AU961" s="90"/>
      <c r="AV961" s="90"/>
      <c r="AW961" s="90"/>
      <c r="AX961" s="90"/>
      <c r="AY961" s="90"/>
      <c r="AZ961" s="90"/>
      <c r="BA961" s="90"/>
      <c r="BB961" s="90"/>
      <c r="BC961" s="90"/>
      <c r="BD961" s="90"/>
      <c r="BE961" s="90"/>
      <c r="BF961" s="90"/>
      <c r="BG961" s="90"/>
      <c r="BH961" s="90"/>
      <c r="BI961" s="90"/>
      <c r="BJ961" s="90"/>
    </row>
    <row r="962" spans="1:62" ht="15.75" customHeight="1">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c r="AA962" s="90"/>
      <c r="AB962" s="90"/>
      <c r="AC962" s="90"/>
      <c r="AD962" s="90"/>
      <c r="AE962" s="90"/>
      <c r="AF962" s="90"/>
      <c r="AG962" s="90"/>
      <c r="AH962" s="90"/>
      <c r="AI962" s="90"/>
      <c r="AJ962" s="90"/>
      <c r="AK962" s="90"/>
      <c r="AL962" s="90"/>
      <c r="AM962" s="90"/>
      <c r="AN962" s="90"/>
      <c r="AO962" s="90"/>
      <c r="AP962" s="90"/>
      <c r="AQ962" s="90"/>
      <c r="AR962" s="90"/>
      <c r="AS962" s="90"/>
      <c r="AT962" s="90"/>
      <c r="AU962" s="90"/>
      <c r="AV962" s="90"/>
      <c r="AW962" s="90"/>
      <c r="AX962" s="90"/>
      <c r="AY962" s="90"/>
      <c r="AZ962" s="90"/>
      <c r="BA962" s="90"/>
      <c r="BB962" s="90"/>
      <c r="BC962" s="90"/>
      <c r="BD962" s="90"/>
      <c r="BE962" s="90"/>
      <c r="BF962" s="90"/>
      <c r="BG962" s="90"/>
      <c r="BH962" s="90"/>
      <c r="BI962" s="90"/>
      <c r="BJ962" s="90"/>
    </row>
    <row r="963" spans="1:62" ht="15.75" customHeight="1">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c r="AA963" s="90"/>
      <c r="AB963" s="90"/>
      <c r="AC963" s="90"/>
      <c r="AD963" s="90"/>
      <c r="AE963" s="90"/>
      <c r="AF963" s="90"/>
      <c r="AG963" s="90"/>
      <c r="AH963" s="90"/>
      <c r="AI963" s="90"/>
      <c r="AJ963" s="90"/>
      <c r="AK963" s="90"/>
      <c r="AL963" s="90"/>
      <c r="AM963" s="90"/>
      <c r="AN963" s="90"/>
      <c r="AO963" s="90"/>
      <c r="AP963" s="90"/>
      <c r="AQ963" s="90"/>
      <c r="AR963" s="90"/>
      <c r="AS963" s="90"/>
      <c r="AT963" s="90"/>
      <c r="AU963" s="90"/>
      <c r="AV963" s="90"/>
      <c r="AW963" s="90"/>
      <c r="AX963" s="90"/>
      <c r="AY963" s="90"/>
      <c r="AZ963" s="90"/>
      <c r="BA963" s="90"/>
      <c r="BB963" s="90"/>
      <c r="BC963" s="90"/>
      <c r="BD963" s="90"/>
      <c r="BE963" s="90"/>
      <c r="BF963" s="90"/>
      <c r="BG963" s="90"/>
      <c r="BH963" s="90"/>
      <c r="BI963" s="90"/>
      <c r="BJ963" s="90"/>
    </row>
    <row r="964" spans="1:62" ht="15.75" customHeight="1">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c r="AA964" s="90"/>
      <c r="AB964" s="90"/>
      <c r="AC964" s="90"/>
      <c r="AD964" s="90"/>
      <c r="AE964" s="90"/>
      <c r="AF964" s="90"/>
      <c r="AG964" s="90"/>
      <c r="AH964" s="90"/>
      <c r="AI964" s="90"/>
      <c r="AJ964" s="90"/>
      <c r="AK964" s="90"/>
      <c r="AL964" s="90"/>
      <c r="AM964" s="90"/>
      <c r="AN964" s="90"/>
      <c r="AO964" s="90"/>
      <c r="AP964" s="90"/>
      <c r="AQ964" s="90"/>
      <c r="AR964" s="90"/>
      <c r="AS964" s="90"/>
      <c r="AT964" s="90"/>
      <c r="AU964" s="90"/>
      <c r="AV964" s="90"/>
      <c r="AW964" s="90"/>
      <c r="AX964" s="90"/>
      <c r="AY964" s="90"/>
      <c r="AZ964" s="90"/>
      <c r="BA964" s="90"/>
      <c r="BB964" s="90"/>
      <c r="BC964" s="90"/>
      <c r="BD964" s="90"/>
      <c r="BE964" s="90"/>
      <c r="BF964" s="90"/>
      <c r="BG964" s="90"/>
      <c r="BH964" s="90"/>
      <c r="BI964" s="90"/>
      <c r="BJ964" s="90"/>
    </row>
    <row r="965" spans="1:62" ht="15.75" customHeight="1">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c r="AA965" s="90"/>
      <c r="AB965" s="90"/>
      <c r="AC965" s="90"/>
      <c r="AD965" s="90"/>
      <c r="AE965" s="90"/>
      <c r="AF965" s="90"/>
      <c r="AG965" s="90"/>
      <c r="AH965" s="90"/>
      <c r="AI965" s="90"/>
      <c r="AJ965" s="90"/>
      <c r="AK965" s="90"/>
      <c r="AL965" s="90"/>
      <c r="AM965" s="90"/>
      <c r="AN965" s="90"/>
      <c r="AO965" s="90"/>
      <c r="AP965" s="90"/>
      <c r="AQ965" s="90"/>
      <c r="AR965" s="90"/>
      <c r="AS965" s="90"/>
      <c r="AT965" s="90"/>
      <c r="AU965" s="90"/>
      <c r="AV965" s="90"/>
      <c r="AW965" s="90"/>
      <c r="AX965" s="90"/>
      <c r="AY965" s="90"/>
      <c r="AZ965" s="90"/>
      <c r="BA965" s="90"/>
      <c r="BB965" s="90"/>
      <c r="BC965" s="90"/>
      <c r="BD965" s="90"/>
      <c r="BE965" s="90"/>
      <c r="BF965" s="90"/>
      <c r="BG965" s="90"/>
      <c r="BH965" s="90"/>
      <c r="BI965" s="90"/>
      <c r="BJ965" s="90"/>
    </row>
    <row r="966" spans="1:62" ht="15.75" customHeight="1">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c r="AA966" s="90"/>
      <c r="AB966" s="90"/>
      <c r="AC966" s="90"/>
      <c r="AD966" s="90"/>
      <c r="AE966" s="90"/>
      <c r="AF966" s="90"/>
      <c r="AG966" s="90"/>
      <c r="AH966" s="90"/>
      <c r="AI966" s="90"/>
      <c r="AJ966" s="90"/>
      <c r="AK966" s="90"/>
      <c r="AL966" s="90"/>
      <c r="AM966" s="90"/>
      <c r="AN966" s="90"/>
      <c r="AO966" s="90"/>
      <c r="AP966" s="90"/>
      <c r="AQ966" s="90"/>
      <c r="AR966" s="90"/>
      <c r="AS966" s="90"/>
      <c r="AT966" s="90"/>
      <c r="AU966" s="90"/>
      <c r="AV966" s="90"/>
      <c r="AW966" s="90"/>
      <c r="AX966" s="90"/>
      <c r="AY966" s="90"/>
      <c r="AZ966" s="90"/>
      <c r="BA966" s="90"/>
      <c r="BB966" s="90"/>
      <c r="BC966" s="90"/>
      <c r="BD966" s="90"/>
      <c r="BE966" s="90"/>
      <c r="BF966" s="90"/>
      <c r="BG966" s="90"/>
      <c r="BH966" s="90"/>
      <c r="BI966" s="90"/>
      <c r="BJ966" s="90"/>
    </row>
    <row r="967" spans="1:62" ht="15.75" customHeight="1">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c r="AA967" s="90"/>
      <c r="AB967" s="90"/>
      <c r="AC967" s="90"/>
      <c r="AD967" s="90"/>
      <c r="AE967" s="90"/>
      <c r="AF967" s="90"/>
      <c r="AG967" s="90"/>
      <c r="AH967" s="90"/>
      <c r="AI967" s="90"/>
      <c r="AJ967" s="90"/>
      <c r="AK967" s="90"/>
      <c r="AL967" s="90"/>
      <c r="AM967" s="90"/>
      <c r="AN967" s="90"/>
      <c r="AO967" s="90"/>
      <c r="AP967" s="90"/>
      <c r="AQ967" s="90"/>
      <c r="AR967" s="90"/>
      <c r="AS967" s="90"/>
      <c r="AT967" s="90"/>
      <c r="AU967" s="90"/>
      <c r="AV967" s="90"/>
      <c r="AW967" s="90"/>
      <c r="AX967" s="90"/>
      <c r="AY967" s="90"/>
      <c r="AZ967" s="90"/>
      <c r="BA967" s="90"/>
      <c r="BB967" s="90"/>
      <c r="BC967" s="90"/>
      <c r="BD967" s="90"/>
      <c r="BE967" s="90"/>
      <c r="BF967" s="90"/>
      <c r="BG967" s="90"/>
      <c r="BH967" s="90"/>
      <c r="BI967" s="90"/>
      <c r="BJ967" s="90"/>
    </row>
    <row r="968" spans="1:62" ht="15.75" customHeight="1">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c r="AA968" s="90"/>
      <c r="AB968" s="90"/>
      <c r="AC968" s="90"/>
      <c r="AD968" s="90"/>
      <c r="AE968" s="90"/>
      <c r="AF968" s="90"/>
      <c r="AG968" s="90"/>
      <c r="AH968" s="90"/>
      <c r="AI968" s="90"/>
      <c r="AJ968" s="90"/>
      <c r="AK968" s="90"/>
      <c r="AL968" s="90"/>
      <c r="AM968" s="90"/>
      <c r="AN968" s="90"/>
      <c r="AO968" s="90"/>
      <c r="AP968" s="90"/>
      <c r="AQ968" s="90"/>
      <c r="AR968" s="90"/>
      <c r="AS968" s="90"/>
      <c r="AT968" s="90"/>
      <c r="AU968" s="90"/>
      <c r="AV968" s="90"/>
      <c r="AW968" s="90"/>
      <c r="AX968" s="90"/>
      <c r="AY968" s="90"/>
      <c r="AZ968" s="90"/>
      <c r="BA968" s="90"/>
      <c r="BB968" s="90"/>
      <c r="BC968" s="90"/>
      <c r="BD968" s="90"/>
      <c r="BE968" s="90"/>
      <c r="BF968" s="90"/>
      <c r="BG968" s="90"/>
      <c r="BH968" s="90"/>
      <c r="BI968" s="90"/>
      <c r="BJ968" s="90"/>
    </row>
    <row r="969" spans="1:62" ht="15.75" customHeight="1">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c r="AA969" s="90"/>
      <c r="AB969" s="90"/>
      <c r="AC969" s="90"/>
      <c r="AD969" s="90"/>
      <c r="AE969" s="90"/>
      <c r="AF969" s="90"/>
      <c r="AG969" s="90"/>
      <c r="AH969" s="90"/>
      <c r="AI969" s="90"/>
      <c r="AJ969" s="90"/>
      <c r="AK969" s="90"/>
      <c r="AL969" s="90"/>
      <c r="AM969" s="90"/>
      <c r="AN969" s="90"/>
      <c r="AO969" s="90"/>
      <c r="AP969" s="90"/>
      <c r="AQ969" s="90"/>
      <c r="AR969" s="90"/>
      <c r="AS969" s="90"/>
      <c r="AT969" s="90"/>
      <c r="AU969" s="90"/>
      <c r="AV969" s="90"/>
      <c r="AW969" s="90"/>
      <c r="AX969" s="90"/>
      <c r="AY969" s="90"/>
      <c r="AZ969" s="90"/>
      <c r="BA969" s="90"/>
      <c r="BB969" s="90"/>
      <c r="BC969" s="90"/>
      <c r="BD969" s="90"/>
      <c r="BE969" s="90"/>
      <c r="BF969" s="90"/>
      <c r="BG969" s="90"/>
      <c r="BH969" s="90"/>
      <c r="BI969" s="90"/>
      <c r="BJ969" s="90"/>
    </row>
    <row r="970" spans="1:62" ht="15.75" customHeight="1">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c r="AA970" s="90"/>
      <c r="AB970" s="90"/>
      <c r="AC970" s="90"/>
      <c r="AD970" s="90"/>
      <c r="AE970" s="90"/>
      <c r="AF970" s="90"/>
      <c r="AG970" s="90"/>
      <c r="AH970" s="90"/>
      <c r="AI970" s="90"/>
      <c r="AJ970" s="90"/>
      <c r="AK970" s="90"/>
      <c r="AL970" s="90"/>
      <c r="AM970" s="90"/>
      <c r="AN970" s="90"/>
      <c r="AO970" s="90"/>
      <c r="AP970" s="90"/>
      <c r="AQ970" s="90"/>
      <c r="AR970" s="90"/>
      <c r="AS970" s="90"/>
      <c r="AT970" s="90"/>
      <c r="AU970" s="90"/>
      <c r="AV970" s="90"/>
      <c r="AW970" s="90"/>
      <c r="AX970" s="90"/>
      <c r="AY970" s="90"/>
      <c r="AZ970" s="90"/>
      <c r="BA970" s="90"/>
      <c r="BB970" s="90"/>
      <c r="BC970" s="90"/>
      <c r="BD970" s="90"/>
      <c r="BE970" s="90"/>
      <c r="BF970" s="90"/>
      <c r="BG970" s="90"/>
      <c r="BH970" s="90"/>
      <c r="BI970" s="90"/>
      <c r="BJ970" s="90"/>
    </row>
    <row r="971" spans="1:62" ht="15.75" customHeight="1">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c r="AA971" s="90"/>
      <c r="AB971" s="90"/>
      <c r="AC971" s="90"/>
      <c r="AD971" s="90"/>
      <c r="AE971" s="90"/>
      <c r="AF971" s="90"/>
      <c r="AG971" s="90"/>
      <c r="AH971" s="90"/>
      <c r="AI971" s="90"/>
      <c r="AJ971" s="90"/>
      <c r="AK971" s="90"/>
      <c r="AL971" s="90"/>
      <c r="AM971" s="90"/>
      <c r="AN971" s="90"/>
      <c r="AO971" s="90"/>
      <c r="AP971" s="90"/>
      <c r="AQ971" s="90"/>
      <c r="AR971" s="90"/>
      <c r="AS971" s="90"/>
      <c r="AT971" s="90"/>
      <c r="AU971" s="90"/>
      <c r="AV971" s="90"/>
      <c r="AW971" s="90"/>
      <c r="AX971" s="90"/>
      <c r="AY971" s="90"/>
      <c r="AZ971" s="90"/>
      <c r="BA971" s="90"/>
      <c r="BB971" s="90"/>
      <c r="BC971" s="90"/>
      <c r="BD971" s="90"/>
      <c r="BE971" s="90"/>
      <c r="BF971" s="90"/>
      <c r="BG971" s="90"/>
      <c r="BH971" s="90"/>
      <c r="BI971" s="90"/>
      <c r="BJ971" s="90"/>
    </row>
    <row r="972" spans="1:62" ht="15.75" customHeight="1">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c r="AA972" s="90"/>
      <c r="AB972" s="90"/>
      <c r="AC972" s="90"/>
      <c r="AD972" s="90"/>
      <c r="AE972" s="90"/>
      <c r="AF972" s="90"/>
      <c r="AG972" s="90"/>
      <c r="AH972" s="90"/>
      <c r="AI972" s="90"/>
      <c r="AJ972" s="90"/>
      <c r="AK972" s="90"/>
      <c r="AL972" s="90"/>
      <c r="AM972" s="90"/>
      <c r="AN972" s="90"/>
      <c r="AO972" s="90"/>
      <c r="AP972" s="90"/>
      <c r="AQ972" s="90"/>
      <c r="AR972" s="90"/>
      <c r="AS972" s="90"/>
      <c r="AT972" s="90"/>
      <c r="AU972" s="90"/>
      <c r="AV972" s="90"/>
      <c r="AW972" s="90"/>
      <c r="AX972" s="90"/>
      <c r="AY972" s="90"/>
      <c r="AZ972" s="90"/>
      <c r="BA972" s="90"/>
      <c r="BB972" s="90"/>
      <c r="BC972" s="90"/>
      <c r="BD972" s="90"/>
      <c r="BE972" s="90"/>
      <c r="BF972" s="90"/>
      <c r="BG972" s="90"/>
      <c r="BH972" s="90"/>
      <c r="BI972" s="90"/>
      <c r="BJ972" s="90"/>
    </row>
    <row r="973" spans="1:62" ht="15.75" customHeight="1">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c r="AA973" s="90"/>
      <c r="AB973" s="90"/>
      <c r="AC973" s="90"/>
      <c r="AD973" s="90"/>
      <c r="AE973" s="90"/>
      <c r="AF973" s="90"/>
      <c r="AG973" s="90"/>
      <c r="AH973" s="90"/>
      <c r="AI973" s="90"/>
      <c r="AJ973" s="90"/>
      <c r="AK973" s="90"/>
      <c r="AL973" s="90"/>
      <c r="AM973" s="90"/>
      <c r="AN973" s="90"/>
      <c r="AO973" s="90"/>
      <c r="AP973" s="90"/>
      <c r="AQ973" s="90"/>
      <c r="AR973" s="90"/>
      <c r="AS973" s="90"/>
      <c r="AT973" s="90"/>
      <c r="AU973" s="90"/>
      <c r="AV973" s="90"/>
      <c r="AW973" s="90"/>
      <c r="AX973" s="90"/>
      <c r="AY973" s="90"/>
      <c r="AZ973" s="90"/>
      <c r="BA973" s="90"/>
      <c r="BB973" s="90"/>
      <c r="BC973" s="90"/>
      <c r="BD973" s="90"/>
      <c r="BE973" s="90"/>
      <c r="BF973" s="90"/>
      <c r="BG973" s="90"/>
      <c r="BH973" s="90"/>
      <c r="BI973" s="90"/>
      <c r="BJ973" s="90"/>
    </row>
    <row r="974" spans="1:62" ht="15.75" customHeight="1">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c r="AA974" s="90"/>
      <c r="AB974" s="90"/>
      <c r="AC974" s="90"/>
      <c r="AD974" s="90"/>
      <c r="AE974" s="90"/>
      <c r="AF974" s="90"/>
      <c r="AG974" s="90"/>
      <c r="AH974" s="90"/>
      <c r="AI974" s="90"/>
      <c r="AJ974" s="90"/>
      <c r="AK974" s="90"/>
      <c r="AL974" s="90"/>
      <c r="AM974" s="90"/>
      <c r="AN974" s="90"/>
      <c r="AO974" s="90"/>
      <c r="AP974" s="90"/>
      <c r="AQ974" s="90"/>
      <c r="AR974" s="90"/>
      <c r="AS974" s="90"/>
      <c r="AT974" s="90"/>
      <c r="AU974" s="90"/>
      <c r="AV974" s="90"/>
      <c r="AW974" s="90"/>
      <c r="AX974" s="90"/>
      <c r="AY974" s="90"/>
      <c r="AZ974" s="90"/>
      <c r="BA974" s="90"/>
      <c r="BB974" s="90"/>
      <c r="BC974" s="90"/>
      <c r="BD974" s="90"/>
      <c r="BE974" s="90"/>
      <c r="BF974" s="90"/>
      <c r="BG974" s="90"/>
      <c r="BH974" s="90"/>
      <c r="BI974" s="90"/>
      <c r="BJ974" s="90"/>
    </row>
    <row r="975" spans="1:62" ht="15.75" customHeight="1">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c r="AA975" s="90"/>
      <c r="AB975" s="90"/>
      <c r="AC975" s="90"/>
      <c r="AD975" s="90"/>
      <c r="AE975" s="90"/>
      <c r="AF975" s="90"/>
      <c r="AG975" s="90"/>
      <c r="AH975" s="90"/>
      <c r="AI975" s="90"/>
      <c r="AJ975" s="90"/>
      <c r="AK975" s="90"/>
      <c r="AL975" s="90"/>
      <c r="AM975" s="90"/>
      <c r="AN975" s="90"/>
      <c r="AO975" s="90"/>
      <c r="AP975" s="90"/>
      <c r="AQ975" s="90"/>
      <c r="AR975" s="90"/>
      <c r="AS975" s="90"/>
      <c r="AT975" s="90"/>
      <c r="AU975" s="90"/>
      <c r="AV975" s="90"/>
      <c r="AW975" s="90"/>
      <c r="AX975" s="90"/>
      <c r="AY975" s="90"/>
      <c r="AZ975" s="90"/>
      <c r="BA975" s="90"/>
      <c r="BB975" s="90"/>
      <c r="BC975" s="90"/>
      <c r="BD975" s="90"/>
      <c r="BE975" s="90"/>
      <c r="BF975" s="90"/>
      <c r="BG975" s="90"/>
      <c r="BH975" s="90"/>
      <c r="BI975" s="90"/>
      <c r="BJ975" s="90"/>
    </row>
    <row r="976" spans="1:62" ht="15.75" customHeight="1">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c r="AA976" s="90"/>
      <c r="AB976" s="90"/>
      <c r="AC976" s="90"/>
      <c r="AD976" s="90"/>
      <c r="AE976" s="90"/>
      <c r="AF976" s="90"/>
      <c r="AG976" s="90"/>
      <c r="AH976" s="90"/>
      <c r="AI976" s="90"/>
      <c r="AJ976" s="90"/>
      <c r="AK976" s="90"/>
      <c r="AL976" s="90"/>
      <c r="AM976" s="90"/>
      <c r="AN976" s="90"/>
      <c r="AO976" s="90"/>
      <c r="AP976" s="90"/>
      <c r="AQ976" s="90"/>
      <c r="AR976" s="90"/>
      <c r="AS976" s="90"/>
      <c r="AT976" s="90"/>
      <c r="AU976" s="90"/>
      <c r="AV976" s="90"/>
      <c r="AW976" s="90"/>
      <c r="AX976" s="90"/>
      <c r="AY976" s="90"/>
      <c r="AZ976" s="90"/>
      <c r="BA976" s="90"/>
      <c r="BB976" s="90"/>
      <c r="BC976" s="90"/>
      <c r="BD976" s="90"/>
      <c r="BE976" s="90"/>
      <c r="BF976" s="90"/>
      <c r="BG976" s="90"/>
      <c r="BH976" s="90"/>
      <c r="BI976" s="90"/>
      <c r="BJ976" s="90"/>
    </row>
    <row r="977" spans="1:62" ht="15.75" customHeight="1">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c r="AA977" s="90"/>
      <c r="AB977" s="90"/>
      <c r="AC977" s="90"/>
      <c r="AD977" s="90"/>
      <c r="AE977" s="90"/>
      <c r="AF977" s="90"/>
      <c r="AG977" s="90"/>
      <c r="AH977" s="90"/>
      <c r="AI977" s="90"/>
      <c r="AJ977" s="90"/>
      <c r="AK977" s="90"/>
      <c r="AL977" s="90"/>
      <c r="AM977" s="90"/>
      <c r="AN977" s="90"/>
      <c r="AO977" s="90"/>
      <c r="AP977" s="90"/>
      <c r="AQ977" s="90"/>
      <c r="AR977" s="90"/>
      <c r="AS977" s="90"/>
      <c r="AT977" s="90"/>
      <c r="AU977" s="90"/>
      <c r="AV977" s="90"/>
      <c r="AW977" s="90"/>
      <c r="AX977" s="90"/>
      <c r="AY977" s="90"/>
      <c r="AZ977" s="90"/>
      <c r="BA977" s="90"/>
      <c r="BB977" s="90"/>
      <c r="BC977" s="90"/>
      <c r="BD977" s="90"/>
      <c r="BE977" s="90"/>
      <c r="BF977" s="90"/>
      <c r="BG977" s="90"/>
      <c r="BH977" s="90"/>
      <c r="BI977" s="90"/>
      <c r="BJ977" s="90"/>
    </row>
    <row r="978" spans="1:62" ht="15.75" customHeight="1">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c r="AA978" s="90"/>
      <c r="AB978" s="90"/>
      <c r="AC978" s="90"/>
      <c r="AD978" s="90"/>
      <c r="AE978" s="90"/>
      <c r="AF978" s="90"/>
      <c r="AG978" s="90"/>
      <c r="AH978" s="90"/>
      <c r="AI978" s="90"/>
      <c r="AJ978" s="90"/>
      <c r="AK978" s="90"/>
      <c r="AL978" s="90"/>
      <c r="AM978" s="90"/>
      <c r="AN978" s="90"/>
      <c r="AO978" s="90"/>
      <c r="AP978" s="90"/>
      <c r="AQ978" s="90"/>
      <c r="AR978" s="90"/>
      <c r="AS978" s="90"/>
      <c r="AT978" s="90"/>
      <c r="AU978" s="90"/>
      <c r="AV978" s="90"/>
      <c r="AW978" s="90"/>
      <c r="AX978" s="90"/>
      <c r="AY978" s="90"/>
      <c r="AZ978" s="90"/>
      <c r="BA978" s="90"/>
      <c r="BB978" s="90"/>
      <c r="BC978" s="90"/>
      <c r="BD978" s="90"/>
      <c r="BE978" s="90"/>
      <c r="BF978" s="90"/>
      <c r="BG978" s="90"/>
      <c r="BH978" s="90"/>
      <c r="BI978" s="90"/>
      <c r="BJ978" s="90"/>
    </row>
    <row r="979" spans="1:62" ht="15.75" customHeight="1">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c r="AA979" s="90"/>
      <c r="AB979" s="90"/>
      <c r="AC979" s="90"/>
      <c r="AD979" s="90"/>
      <c r="AE979" s="90"/>
      <c r="AF979" s="90"/>
      <c r="AG979" s="90"/>
      <c r="AH979" s="90"/>
      <c r="AI979" s="90"/>
      <c r="AJ979" s="90"/>
      <c r="AK979" s="90"/>
      <c r="AL979" s="90"/>
      <c r="AM979" s="90"/>
      <c r="AN979" s="90"/>
      <c r="AO979" s="90"/>
      <c r="AP979" s="90"/>
      <c r="AQ979" s="90"/>
      <c r="AR979" s="90"/>
      <c r="AS979" s="90"/>
      <c r="AT979" s="90"/>
      <c r="AU979" s="90"/>
      <c r="AV979" s="90"/>
      <c r="AW979" s="90"/>
      <c r="AX979" s="90"/>
      <c r="AY979" s="90"/>
      <c r="AZ979" s="90"/>
      <c r="BA979" s="90"/>
      <c r="BB979" s="90"/>
      <c r="BC979" s="90"/>
      <c r="BD979" s="90"/>
      <c r="BE979" s="90"/>
      <c r="BF979" s="90"/>
      <c r="BG979" s="90"/>
      <c r="BH979" s="90"/>
      <c r="BI979" s="90"/>
      <c r="BJ979" s="90"/>
    </row>
    <row r="980" spans="1:62" ht="15.75" customHeight="1">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c r="AA980" s="90"/>
      <c r="AB980" s="90"/>
      <c r="AC980" s="90"/>
      <c r="AD980" s="90"/>
      <c r="AE980" s="90"/>
      <c r="AF980" s="90"/>
      <c r="AG980" s="90"/>
      <c r="AH980" s="90"/>
      <c r="AI980" s="90"/>
      <c r="AJ980" s="90"/>
      <c r="AK980" s="90"/>
      <c r="AL980" s="90"/>
      <c r="AM980" s="90"/>
      <c r="AN980" s="90"/>
      <c r="AO980" s="90"/>
      <c r="AP980" s="90"/>
      <c r="AQ980" s="90"/>
      <c r="AR980" s="90"/>
      <c r="AS980" s="90"/>
      <c r="AT980" s="90"/>
      <c r="AU980" s="90"/>
      <c r="AV980" s="90"/>
      <c r="AW980" s="90"/>
      <c r="AX980" s="90"/>
      <c r="AY980" s="90"/>
      <c r="AZ980" s="90"/>
      <c r="BA980" s="90"/>
      <c r="BB980" s="90"/>
      <c r="BC980" s="90"/>
      <c r="BD980" s="90"/>
      <c r="BE980" s="90"/>
      <c r="BF980" s="90"/>
      <c r="BG980" s="90"/>
      <c r="BH980" s="90"/>
      <c r="BI980" s="90"/>
      <c r="BJ980" s="90"/>
    </row>
    <row r="981" spans="1:62" ht="15.75" customHeight="1">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c r="AA981" s="90"/>
      <c r="AB981" s="90"/>
      <c r="AC981" s="90"/>
      <c r="AD981" s="90"/>
      <c r="AE981" s="90"/>
      <c r="AF981" s="90"/>
      <c r="AG981" s="90"/>
      <c r="AH981" s="90"/>
      <c r="AI981" s="90"/>
      <c r="AJ981" s="90"/>
      <c r="AK981" s="90"/>
      <c r="AL981" s="90"/>
      <c r="AM981" s="90"/>
      <c r="AN981" s="90"/>
      <c r="AO981" s="90"/>
      <c r="AP981" s="90"/>
      <c r="AQ981" s="90"/>
      <c r="AR981" s="90"/>
      <c r="AS981" s="90"/>
      <c r="AT981" s="90"/>
      <c r="AU981" s="90"/>
      <c r="AV981" s="90"/>
      <c r="AW981" s="90"/>
      <c r="AX981" s="90"/>
      <c r="AY981" s="90"/>
      <c r="AZ981" s="90"/>
      <c r="BA981" s="90"/>
      <c r="BB981" s="90"/>
      <c r="BC981" s="90"/>
      <c r="BD981" s="90"/>
      <c r="BE981" s="90"/>
      <c r="BF981" s="90"/>
      <c r="BG981" s="90"/>
      <c r="BH981" s="90"/>
      <c r="BI981" s="90"/>
      <c r="BJ981" s="90"/>
    </row>
    <row r="982" spans="1:62" ht="15.75" customHeight="1">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c r="AA982" s="90"/>
      <c r="AB982" s="90"/>
      <c r="AC982" s="90"/>
      <c r="AD982" s="90"/>
      <c r="AE982" s="90"/>
      <c r="AF982" s="90"/>
      <c r="AG982" s="90"/>
      <c r="AH982" s="90"/>
      <c r="AI982" s="90"/>
      <c r="AJ982" s="90"/>
      <c r="AK982" s="90"/>
      <c r="AL982" s="90"/>
      <c r="AM982" s="90"/>
      <c r="AN982" s="90"/>
      <c r="AO982" s="90"/>
      <c r="AP982" s="90"/>
      <c r="AQ982" s="90"/>
      <c r="AR982" s="90"/>
      <c r="AS982" s="90"/>
      <c r="AT982" s="90"/>
      <c r="AU982" s="90"/>
      <c r="AV982" s="90"/>
      <c r="AW982" s="90"/>
      <c r="AX982" s="90"/>
      <c r="AY982" s="90"/>
      <c r="AZ982" s="90"/>
      <c r="BA982" s="90"/>
      <c r="BB982" s="90"/>
      <c r="BC982" s="90"/>
      <c r="BD982" s="90"/>
      <c r="BE982" s="90"/>
      <c r="BF982" s="90"/>
      <c r="BG982" s="90"/>
      <c r="BH982" s="90"/>
      <c r="BI982" s="90"/>
      <c r="BJ982" s="90"/>
    </row>
    <row r="983" spans="1:62" ht="15.75" customHeight="1">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c r="AA983" s="90"/>
      <c r="AB983" s="90"/>
      <c r="AC983" s="90"/>
      <c r="AD983" s="90"/>
      <c r="AE983" s="90"/>
      <c r="AF983" s="90"/>
      <c r="AG983" s="90"/>
      <c r="AH983" s="90"/>
      <c r="AI983" s="90"/>
      <c r="AJ983" s="90"/>
      <c r="AK983" s="90"/>
      <c r="AL983" s="90"/>
      <c r="AM983" s="90"/>
      <c r="AN983" s="90"/>
      <c r="AO983" s="90"/>
      <c r="AP983" s="90"/>
      <c r="AQ983" s="90"/>
      <c r="AR983" s="90"/>
      <c r="AS983" s="90"/>
      <c r="AT983" s="90"/>
      <c r="AU983" s="90"/>
      <c r="AV983" s="90"/>
      <c r="AW983" s="90"/>
      <c r="AX983" s="90"/>
      <c r="AY983" s="90"/>
      <c r="AZ983" s="90"/>
      <c r="BA983" s="90"/>
      <c r="BB983" s="90"/>
      <c r="BC983" s="90"/>
      <c r="BD983" s="90"/>
      <c r="BE983" s="90"/>
      <c r="BF983" s="90"/>
      <c r="BG983" s="90"/>
      <c r="BH983" s="90"/>
      <c r="BI983" s="90"/>
      <c r="BJ983" s="90"/>
    </row>
    <row r="984" spans="1:62" ht="15.75" customHeight="1">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c r="AA984" s="90"/>
      <c r="AB984" s="90"/>
      <c r="AC984" s="90"/>
      <c r="AD984" s="90"/>
      <c r="AE984" s="90"/>
      <c r="AF984" s="90"/>
      <c r="AG984" s="90"/>
      <c r="AH984" s="90"/>
      <c r="AI984" s="90"/>
      <c r="AJ984" s="90"/>
      <c r="AK984" s="90"/>
      <c r="AL984" s="90"/>
      <c r="AM984" s="90"/>
      <c r="AN984" s="90"/>
      <c r="AO984" s="90"/>
      <c r="AP984" s="90"/>
      <c r="AQ984" s="90"/>
      <c r="AR984" s="90"/>
      <c r="AS984" s="90"/>
      <c r="AT984" s="90"/>
      <c r="AU984" s="90"/>
      <c r="AV984" s="90"/>
      <c r="AW984" s="90"/>
      <c r="AX984" s="90"/>
      <c r="AY984" s="90"/>
      <c r="AZ984" s="90"/>
      <c r="BA984" s="90"/>
      <c r="BB984" s="90"/>
      <c r="BC984" s="90"/>
      <c r="BD984" s="90"/>
      <c r="BE984" s="90"/>
      <c r="BF984" s="90"/>
      <c r="BG984" s="90"/>
      <c r="BH984" s="90"/>
      <c r="BI984" s="90"/>
      <c r="BJ984" s="90"/>
    </row>
    <row r="985" spans="1:62" ht="15.75" customHeight="1">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c r="AA985" s="90"/>
      <c r="AB985" s="90"/>
      <c r="AC985" s="90"/>
      <c r="AD985" s="90"/>
      <c r="AE985" s="90"/>
      <c r="AF985" s="90"/>
      <c r="AG985" s="90"/>
      <c r="AH985" s="90"/>
      <c r="AI985" s="90"/>
      <c r="AJ985" s="90"/>
      <c r="AK985" s="90"/>
      <c r="AL985" s="90"/>
      <c r="AM985" s="90"/>
      <c r="AN985" s="90"/>
      <c r="AO985" s="90"/>
      <c r="AP985" s="90"/>
      <c r="AQ985" s="90"/>
      <c r="AR985" s="90"/>
      <c r="AS985" s="90"/>
      <c r="AT985" s="90"/>
      <c r="AU985" s="90"/>
      <c r="AV985" s="90"/>
      <c r="AW985" s="90"/>
      <c r="AX985" s="90"/>
      <c r="AY985" s="90"/>
      <c r="AZ985" s="90"/>
      <c r="BA985" s="90"/>
      <c r="BB985" s="90"/>
      <c r="BC985" s="90"/>
      <c r="BD985" s="90"/>
      <c r="BE985" s="90"/>
      <c r="BF985" s="90"/>
      <c r="BG985" s="90"/>
      <c r="BH985" s="90"/>
      <c r="BI985" s="90"/>
      <c r="BJ985" s="90"/>
    </row>
    <row r="986" spans="1:62" ht="15.75" customHeight="1">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c r="AA986" s="90"/>
      <c r="AB986" s="90"/>
      <c r="AC986" s="90"/>
      <c r="AD986" s="90"/>
      <c r="AE986" s="90"/>
      <c r="AF986" s="90"/>
      <c r="AG986" s="90"/>
      <c r="AH986" s="90"/>
      <c r="AI986" s="90"/>
      <c r="AJ986" s="90"/>
      <c r="AK986" s="90"/>
      <c r="AL986" s="90"/>
      <c r="AM986" s="90"/>
      <c r="AN986" s="90"/>
      <c r="AO986" s="90"/>
      <c r="AP986" s="90"/>
      <c r="AQ986" s="90"/>
      <c r="AR986" s="90"/>
      <c r="AS986" s="90"/>
      <c r="AT986" s="90"/>
      <c r="AU986" s="90"/>
      <c r="AV986" s="90"/>
      <c r="AW986" s="90"/>
      <c r="AX986" s="90"/>
      <c r="AY986" s="90"/>
      <c r="AZ986" s="90"/>
      <c r="BA986" s="90"/>
      <c r="BB986" s="90"/>
      <c r="BC986" s="90"/>
      <c r="BD986" s="90"/>
      <c r="BE986" s="90"/>
      <c r="BF986" s="90"/>
      <c r="BG986" s="90"/>
      <c r="BH986" s="90"/>
      <c r="BI986" s="90"/>
      <c r="BJ986" s="90"/>
    </row>
    <row r="987" spans="1:62" ht="15.75" customHeight="1">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c r="AA987" s="90"/>
      <c r="AB987" s="90"/>
      <c r="AC987" s="90"/>
      <c r="AD987" s="90"/>
      <c r="AE987" s="90"/>
      <c r="AF987" s="90"/>
      <c r="AG987" s="90"/>
      <c r="AH987" s="90"/>
      <c r="AI987" s="90"/>
      <c r="AJ987" s="90"/>
      <c r="AK987" s="90"/>
      <c r="AL987" s="90"/>
      <c r="AM987" s="90"/>
      <c r="AN987" s="90"/>
      <c r="AO987" s="90"/>
      <c r="AP987" s="90"/>
      <c r="AQ987" s="90"/>
      <c r="AR987" s="90"/>
      <c r="AS987" s="90"/>
      <c r="AT987" s="90"/>
      <c r="AU987" s="90"/>
      <c r="AV987" s="90"/>
      <c r="AW987" s="90"/>
      <c r="AX987" s="90"/>
      <c r="AY987" s="90"/>
      <c r="AZ987" s="90"/>
      <c r="BA987" s="90"/>
      <c r="BB987" s="90"/>
      <c r="BC987" s="90"/>
      <c r="BD987" s="90"/>
      <c r="BE987" s="90"/>
      <c r="BF987" s="90"/>
      <c r="BG987" s="90"/>
      <c r="BH987" s="90"/>
      <c r="BI987" s="90"/>
      <c r="BJ987" s="90"/>
    </row>
    <row r="988" spans="1:62" ht="15.75" customHeight="1">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c r="AA988" s="90"/>
      <c r="AB988" s="90"/>
      <c r="AC988" s="90"/>
      <c r="AD988" s="90"/>
      <c r="AE988" s="90"/>
      <c r="AF988" s="90"/>
      <c r="AG988" s="90"/>
      <c r="AH988" s="90"/>
      <c r="AI988" s="90"/>
      <c r="AJ988" s="90"/>
      <c r="AK988" s="90"/>
      <c r="AL988" s="90"/>
      <c r="AM988" s="90"/>
      <c r="AN988" s="90"/>
      <c r="AO988" s="90"/>
      <c r="AP988" s="90"/>
      <c r="AQ988" s="90"/>
      <c r="AR988" s="90"/>
      <c r="AS988" s="90"/>
      <c r="AT988" s="90"/>
      <c r="AU988" s="90"/>
      <c r="AV988" s="90"/>
      <c r="AW988" s="90"/>
      <c r="AX988" s="90"/>
      <c r="AY988" s="90"/>
      <c r="AZ988" s="90"/>
      <c r="BA988" s="90"/>
      <c r="BB988" s="90"/>
      <c r="BC988" s="90"/>
      <c r="BD988" s="90"/>
      <c r="BE988" s="90"/>
      <c r="BF988" s="90"/>
      <c r="BG988" s="90"/>
      <c r="BH988" s="90"/>
      <c r="BI988" s="90"/>
      <c r="BJ988" s="90"/>
    </row>
    <row r="989" spans="1:62" ht="15.75" customHeight="1">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c r="AA989" s="90"/>
      <c r="AB989" s="90"/>
      <c r="AC989" s="90"/>
      <c r="AD989" s="90"/>
      <c r="AE989" s="90"/>
      <c r="AF989" s="90"/>
      <c r="AG989" s="90"/>
      <c r="AH989" s="90"/>
      <c r="AI989" s="90"/>
      <c r="AJ989" s="90"/>
      <c r="AK989" s="90"/>
      <c r="AL989" s="90"/>
      <c r="AM989" s="90"/>
      <c r="AN989" s="90"/>
      <c r="AO989" s="90"/>
      <c r="AP989" s="90"/>
      <c r="AQ989" s="90"/>
      <c r="AR989" s="90"/>
      <c r="AS989" s="90"/>
      <c r="AT989" s="90"/>
      <c r="AU989" s="90"/>
      <c r="AV989" s="90"/>
      <c r="AW989" s="90"/>
      <c r="AX989" s="90"/>
      <c r="AY989" s="90"/>
      <c r="AZ989" s="90"/>
      <c r="BA989" s="90"/>
      <c r="BB989" s="90"/>
      <c r="BC989" s="90"/>
      <c r="BD989" s="90"/>
      <c r="BE989" s="90"/>
      <c r="BF989" s="90"/>
      <c r="BG989" s="90"/>
      <c r="BH989" s="90"/>
      <c r="BI989" s="90"/>
      <c r="BJ989" s="90"/>
    </row>
    <row r="990" spans="1:62" ht="15.75" customHeight="1">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c r="AA990" s="90"/>
      <c r="AB990" s="90"/>
      <c r="AC990" s="90"/>
      <c r="AD990" s="90"/>
      <c r="AE990" s="90"/>
      <c r="AF990" s="90"/>
      <c r="AG990" s="90"/>
      <c r="AH990" s="90"/>
      <c r="AI990" s="90"/>
      <c r="AJ990" s="90"/>
      <c r="AK990" s="90"/>
      <c r="AL990" s="90"/>
      <c r="AM990" s="90"/>
      <c r="AN990" s="90"/>
      <c r="AO990" s="90"/>
      <c r="AP990" s="90"/>
      <c r="AQ990" s="90"/>
      <c r="AR990" s="90"/>
      <c r="AS990" s="90"/>
      <c r="AT990" s="90"/>
      <c r="AU990" s="90"/>
      <c r="AV990" s="90"/>
      <c r="AW990" s="90"/>
      <c r="AX990" s="90"/>
      <c r="AY990" s="90"/>
      <c r="AZ990" s="90"/>
      <c r="BA990" s="90"/>
      <c r="BB990" s="90"/>
      <c r="BC990" s="90"/>
      <c r="BD990" s="90"/>
      <c r="BE990" s="90"/>
      <c r="BF990" s="90"/>
      <c r="BG990" s="90"/>
      <c r="BH990" s="90"/>
      <c r="BI990" s="90"/>
      <c r="BJ990" s="90"/>
    </row>
    <row r="991" spans="1:62" ht="15.75" customHeight="1">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c r="AA991" s="90"/>
      <c r="AB991" s="90"/>
      <c r="AC991" s="90"/>
      <c r="AD991" s="90"/>
      <c r="AE991" s="90"/>
      <c r="AF991" s="90"/>
      <c r="AG991" s="90"/>
      <c r="AH991" s="90"/>
      <c r="AI991" s="90"/>
      <c r="AJ991" s="90"/>
      <c r="AK991" s="90"/>
      <c r="AL991" s="90"/>
      <c r="AM991" s="90"/>
      <c r="AN991" s="90"/>
      <c r="AO991" s="90"/>
      <c r="AP991" s="90"/>
      <c r="AQ991" s="90"/>
      <c r="AR991" s="90"/>
      <c r="AS991" s="90"/>
      <c r="AT991" s="90"/>
      <c r="AU991" s="90"/>
      <c r="AV991" s="90"/>
      <c r="AW991" s="90"/>
      <c r="AX991" s="90"/>
      <c r="AY991" s="90"/>
      <c r="AZ991" s="90"/>
      <c r="BA991" s="90"/>
      <c r="BB991" s="90"/>
      <c r="BC991" s="90"/>
      <c r="BD991" s="90"/>
      <c r="BE991" s="90"/>
      <c r="BF991" s="90"/>
      <c r="BG991" s="90"/>
      <c r="BH991" s="90"/>
      <c r="BI991" s="90"/>
      <c r="BJ991" s="90"/>
    </row>
    <row r="992" spans="1:62" ht="15.75" customHeight="1">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c r="Y992" s="90"/>
      <c r="Z992" s="90"/>
      <c r="AA992" s="90"/>
      <c r="AB992" s="90"/>
      <c r="AC992" s="90"/>
      <c r="AD992" s="90"/>
      <c r="AE992" s="90"/>
      <c r="AF992" s="90"/>
      <c r="AG992" s="90"/>
      <c r="AH992" s="90"/>
      <c r="AI992" s="90"/>
      <c r="AJ992" s="90"/>
      <c r="AK992" s="90"/>
      <c r="AL992" s="90"/>
      <c r="AM992" s="90"/>
      <c r="AN992" s="90"/>
      <c r="AO992" s="90"/>
      <c r="AP992" s="90"/>
      <c r="AQ992" s="90"/>
      <c r="AR992" s="90"/>
      <c r="AS992" s="90"/>
      <c r="AT992" s="90"/>
      <c r="AU992" s="90"/>
      <c r="AV992" s="90"/>
      <c r="AW992" s="90"/>
      <c r="AX992" s="90"/>
      <c r="AY992" s="90"/>
      <c r="AZ992" s="90"/>
      <c r="BA992" s="90"/>
      <c r="BB992" s="90"/>
      <c r="BC992" s="90"/>
      <c r="BD992" s="90"/>
      <c r="BE992" s="90"/>
      <c r="BF992" s="90"/>
      <c r="BG992" s="90"/>
      <c r="BH992" s="90"/>
      <c r="BI992" s="90"/>
      <c r="BJ992" s="90"/>
    </row>
    <row r="993" spans="1:62" ht="15.75" customHeight="1">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c r="Y993" s="90"/>
      <c r="Z993" s="90"/>
      <c r="AA993" s="90"/>
      <c r="AB993" s="90"/>
      <c r="AC993" s="90"/>
      <c r="AD993" s="90"/>
      <c r="AE993" s="90"/>
      <c r="AF993" s="90"/>
      <c r="AG993" s="90"/>
      <c r="AH993" s="90"/>
      <c r="AI993" s="90"/>
      <c r="AJ993" s="90"/>
      <c r="AK993" s="90"/>
      <c r="AL993" s="90"/>
      <c r="AM993" s="90"/>
      <c r="AN993" s="90"/>
      <c r="AO993" s="90"/>
      <c r="AP993" s="90"/>
      <c r="AQ993" s="90"/>
      <c r="AR993" s="90"/>
      <c r="AS993" s="90"/>
      <c r="AT993" s="90"/>
      <c r="AU993" s="90"/>
      <c r="AV993" s="90"/>
      <c r="AW993" s="90"/>
      <c r="AX993" s="90"/>
      <c r="AY993" s="90"/>
      <c r="AZ993" s="90"/>
      <c r="BA993" s="90"/>
      <c r="BB993" s="90"/>
      <c r="BC993" s="90"/>
      <c r="BD993" s="90"/>
      <c r="BE993" s="90"/>
      <c r="BF993" s="90"/>
      <c r="BG993" s="90"/>
      <c r="BH993" s="90"/>
      <c r="BI993" s="90"/>
      <c r="BJ993" s="90"/>
    </row>
    <row r="994" spans="1:62" ht="15.75" customHeight="1">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c r="Y994" s="90"/>
      <c r="Z994" s="90"/>
      <c r="AA994" s="90"/>
      <c r="AB994" s="90"/>
      <c r="AC994" s="90"/>
      <c r="AD994" s="90"/>
      <c r="AE994" s="90"/>
      <c r="AF994" s="90"/>
      <c r="AG994" s="90"/>
      <c r="AH994" s="90"/>
      <c r="AI994" s="90"/>
      <c r="AJ994" s="90"/>
      <c r="AK994" s="90"/>
      <c r="AL994" s="90"/>
      <c r="AM994" s="90"/>
      <c r="AN994" s="90"/>
      <c r="AO994" s="90"/>
      <c r="AP994" s="90"/>
      <c r="AQ994" s="90"/>
      <c r="AR994" s="90"/>
      <c r="AS994" s="90"/>
      <c r="AT994" s="90"/>
      <c r="AU994" s="90"/>
      <c r="AV994" s="90"/>
      <c r="AW994" s="90"/>
      <c r="AX994" s="90"/>
      <c r="AY994" s="90"/>
      <c r="AZ994" s="90"/>
      <c r="BA994" s="90"/>
      <c r="BB994" s="90"/>
      <c r="BC994" s="90"/>
      <c r="BD994" s="90"/>
      <c r="BE994" s="90"/>
      <c r="BF994" s="90"/>
      <c r="BG994" s="90"/>
      <c r="BH994" s="90"/>
      <c r="BI994" s="90"/>
      <c r="BJ994" s="90"/>
    </row>
    <row r="995" spans="1:62" ht="15.75" customHeight="1">
      <c r="A995" s="90"/>
      <c r="B995" s="90"/>
      <c r="C995" s="90"/>
      <c r="D995" s="90"/>
      <c r="E995" s="90"/>
      <c r="F995" s="90"/>
      <c r="G995" s="90"/>
      <c r="H995" s="90"/>
      <c r="I995" s="90"/>
      <c r="J995" s="90"/>
      <c r="K995" s="90"/>
      <c r="L995" s="90"/>
      <c r="M995" s="90"/>
      <c r="N995" s="90"/>
      <c r="O995" s="90"/>
      <c r="P995" s="90"/>
      <c r="Q995" s="90"/>
      <c r="R995" s="90"/>
      <c r="S995" s="90"/>
      <c r="T995" s="90"/>
      <c r="U995" s="90"/>
      <c r="V995" s="90"/>
      <c r="W995" s="90"/>
      <c r="X995" s="90"/>
      <c r="Y995" s="90"/>
      <c r="Z995" s="90"/>
      <c r="AA995" s="90"/>
      <c r="AB995" s="90"/>
      <c r="AC995" s="90"/>
      <c r="AD995" s="90"/>
      <c r="AE995" s="90"/>
      <c r="AF995" s="90"/>
      <c r="AG995" s="90"/>
      <c r="AH995" s="90"/>
      <c r="AI995" s="90"/>
      <c r="AJ995" s="90"/>
      <c r="AK995" s="90"/>
      <c r="AL995" s="90"/>
      <c r="AM995" s="90"/>
      <c r="AN995" s="90"/>
      <c r="AO995" s="90"/>
      <c r="AP995" s="90"/>
      <c r="AQ995" s="90"/>
      <c r="AR995" s="90"/>
      <c r="AS995" s="90"/>
      <c r="AT995" s="90"/>
      <c r="AU995" s="90"/>
      <c r="AV995" s="90"/>
      <c r="AW995" s="90"/>
      <c r="AX995" s="90"/>
      <c r="AY995" s="90"/>
      <c r="AZ995" s="90"/>
      <c r="BA995" s="90"/>
      <c r="BB995" s="90"/>
      <c r="BC995" s="90"/>
      <c r="BD995" s="90"/>
      <c r="BE995" s="90"/>
      <c r="BF995" s="90"/>
      <c r="BG995" s="90"/>
      <c r="BH995" s="90"/>
      <c r="BI995" s="90"/>
      <c r="BJ995" s="90"/>
    </row>
    <row r="996" spans="1:62" ht="15.75" customHeight="1">
      <c r="A996" s="90"/>
      <c r="B996" s="90"/>
      <c r="C996" s="90"/>
      <c r="D996" s="90"/>
      <c r="E996" s="90"/>
      <c r="F996" s="90"/>
      <c r="G996" s="90"/>
      <c r="H996" s="90"/>
      <c r="I996" s="90"/>
      <c r="J996" s="90"/>
      <c r="K996" s="90"/>
      <c r="L996" s="90"/>
      <c r="M996" s="90"/>
      <c r="N996" s="90"/>
      <c r="O996" s="90"/>
      <c r="P996" s="90"/>
      <c r="Q996" s="90"/>
      <c r="R996" s="90"/>
      <c r="S996" s="90"/>
      <c r="T996" s="90"/>
      <c r="U996" s="90"/>
      <c r="V996" s="90"/>
      <c r="W996" s="90"/>
      <c r="X996" s="90"/>
      <c r="Y996" s="90"/>
      <c r="Z996" s="90"/>
      <c r="AA996" s="90"/>
      <c r="AB996" s="90"/>
      <c r="AC996" s="90"/>
      <c r="AD996" s="90"/>
      <c r="AE996" s="90"/>
      <c r="AF996" s="90"/>
      <c r="AG996" s="90"/>
      <c r="AH996" s="90"/>
      <c r="AI996" s="90"/>
      <c r="AJ996" s="90"/>
      <c r="AK996" s="90"/>
      <c r="AL996" s="90"/>
      <c r="AM996" s="90"/>
      <c r="AN996" s="90"/>
      <c r="AO996" s="90"/>
      <c r="AP996" s="90"/>
      <c r="AQ996" s="90"/>
      <c r="AR996" s="90"/>
      <c r="AS996" s="90"/>
      <c r="AT996" s="90"/>
      <c r="AU996" s="90"/>
      <c r="AV996" s="90"/>
      <c r="AW996" s="90"/>
      <c r="AX996" s="90"/>
      <c r="AY996" s="90"/>
      <c r="AZ996" s="90"/>
      <c r="BA996" s="90"/>
      <c r="BB996" s="90"/>
      <c r="BC996" s="90"/>
      <c r="BD996" s="90"/>
      <c r="BE996" s="90"/>
      <c r="BF996" s="90"/>
      <c r="BG996" s="90"/>
      <c r="BH996" s="90"/>
      <c r="BI996" s="90"/>
      <c r="BJ996" s="90"/>
    </row>
    <row r="997" spans="1:62" ht="15.75" customHeight="1">
      <c r="A997" s="90"/>
      <c r="B997" s="90"/>
      <c r="C997" s="90"/>
      <c r="D997" s="90"/>
      <c r="E997" s="90"/>
      <c r="F997" s="90"/>
      <c r="G997" s="90"/>
      <c r="H997" s="90"/>
      <c r="I997" s="90"/>
      <c r="J997" s="90"/>
      <c r="K997" s="90"/>
      <c r="L997" s="90"/>
      <c r="M997" s="90"/>
      <c r="N997" s="90"/>
      <c r="O997" s="90"/>
      <c r="P997" s="90"/>
      <c r="Q997" s="90"/>
      <c r="R997" s="90"/>
      <c r="S997" s="90"/>
      <c r="T997" s="90"/>
      <c r="U997" s="90"/>
      <c r="V997" s="90"/>
      <c r="W997" s="90"/>
      <c r="X997" s="90"/>
      <c r="Y997" s="90"/>
      <c r="Z997" s="90"/>
      <c r="AA997" s="90"/>
      <c r="AB997" s="90"/>
      <c r="AC997" s="90"/>
      <c r="AD997" s="90"/>
      <c r="AE997" s="90"/>
      <c r="AF997" s="90"/>
      <c r="AG997" s="90"/>
      <c r="AH997" s="90"/>
      <c r="AI997" s="90"/>
      <c r="AJ997" s="90"/>
      <c r="AK997" s="90"/>
      <c r="AL997" s="90"/>
      <c r="AM997" s="90"/>
      <c r="AN997" s="90"/>
      <c r="AO997" s="90"/>
      <c r="AP997" s="90"/>
      <c r="AQ997" s="90"/>
      <c r="AR997" s="90"/>
      <c r="AS997" s="90"/>
      <c r="AT997" s="90"/>
      <c r="AU997" s="90"/>
      <c r="AV997" s="90"/>
      <c r="AW997" s="90"/>
      <c r="AX997" s="90"/>
      <c r="AY997" s="90"/>
      <c r="AZ997" s="90"/>
      <c r="BA997" s="90"/>
      <c r="BB997" s="90"/>
      <c r="BC997" s="90"/>
      <c r="BD997" s="90"/>
      <c r="BE997" s="90"/>
      <c r="BF997" s="90"/>
      <c r="BG997" s="90"/>
      <c r="BH997" s="90"/>
      <c r="BI997" s="90"/>
      <c r="BJ997" s="90"/>
    </row>
  </sheetData>
  <sheetProtection algorithmName="SHA-512" hashValue="Rn570XKGSPFX+wnTeGcUBztw+CBn9IqSK04vPZibVoOf/950bZ/1q4Xck4mAxFA9m2du75vbjPhZ9xPubnZ5vg==" saltValue="oJZZGRQ5ZAStQB1Ul4wBTg==" spinCount="100000" sheet="1" sort="0" autoFilter="0" pivotTables="0"/>
  <mergeCells count="42">
    <mergeCell ref="AD3:BE3"/>
    <mergeCell ref="AY50:BA50"/>
    <mergeCell ref="BL50:DR50"/>
    <mergeCell ref="B19:AS20"/>
    <mergeCell ref="AT19:BE20"/>
    <mergeCell ref="B24:AS25"/>
    <mergeCell ref="AT24:BE25"/>
    <mergeCell ref="C50:AM50"/>
    <mergeCell ref="C49:BE49"/>
    <mergeCell ref="AO50:AR50"/>
    <mergeCell ref="A1:BG1"/>
    <mergeCell ref="AG59:BF59"/>
    <mergeCell ref="R59:W59"/>
    <mergeCell ref="AS33:AT33"/>
    <mergeCell ref="B37:BF37"/>
    <mergeCell ref="AD38:AR38"/>
    <mergeCell ref="AG35:AR35"/>
    <mergeCell ref="A17:BG17"/>
    <mergeCell ref="BB23:BG23"/>
    <mergeCell ref="A19:A20"/>
    <mergeCell ref="AS39:AS47"/>
    <mergeCell ref="AE40:AQ40"/>
    <mergeCell ref="AE41:AQ42"/>
    <mergeCell ref="AE45:AQ46"/>
    <mergeCell ref="AG33:AR33"/>
    <mergeCell ref="C7:BD8"/>
    <mergeCell ref="B66:BF66"/>
    <mergeCell ref="AA4:BG4"/>
    <mergeCell ref="A29:BG29"/>
    <mergeCell ref="X31:AA31"/>
    <mergeCell ref="AU33:BD33"/>
    <mergeCell ref="B48:BF48"/>
    <mergeCell ref="B65:BF65"/>
    <mergeCell ref="B59:O59"/>
    <mergeCell ref="B62:AA62"/>
    <mergeCell ref="AG62:AS62"/>
    <mergeCell ref="A52:BG52"/>
    <mergeCell ref="B56:AA56"/>
    <mergeCell ref="AG56:BF56"/>
    <mergeCell ref="A24:A25"/>
    <mergeCell ref="AE43:AQ44"/>
    <mergeCell ref="C54:BE54"/>
  </mergeCells>
  <printOptions horizontalCentered="1" verticalCentered="1"/>
  <pageMargins left="0.47244094488188981" right="0.31496062992125984" top="0.47244094488188981" bottom="0" header="0" footer="0"/>
  <pageSetup paperSize="5" scale="90" orientation="portrait" r:id="rId1"/>
  <headerFooter>
    <oddFooter>&amp;LMAMH/DIC-2022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32</xdr:col>
                    <xdr:colOff>69850</xdr:colOff>
                    <xdr:row>29</xdr:row>
                    <xdr:rowOff>50800</xdr:rowOff>
                  </from>
                  <to>
                    <xdr:col>35</xdr:col>
                    <xdr:colOff>0</xdr:colOff>
                    <xdr:row>31</xdr:row>
                    <xdr:rowOff>50800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40</xdr:col>
                    <xdr:colOff>76200</xdr:colOff>
                    <xdr:row>30</xdr:row>
                    <xdr:rowOff>0</xdr:rowOff>
                  </from>
                  <to>
                    <xdr:col>44</xdr:col>
                    <xdr:colOff>0</xdr:colOff>
                    <xdr:row>30</xdr:row>
                    <xdr:rowOff>203200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44</xdr:col>
                    <xdr:colOff>88900</xdr:colOff>
                    <xdr:row>49</xdr:row>
                    <xdr:rowOff>285750</xdr:rowOff>
                  </from>
                  <to>
                    <xdr:col>45</xdr:col>
                    <xdr:colOff>76200</xdr:colOff>
                    <xdr:row>49</xdr:row>
                    <xdr:rowOff>698500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53</xdr:col>
                    <xdr:colOff>38100</xdr:colOff>
                    <xdr:row>49</xdr:row>
                    <xdr:rowOff>279400</xdr:rowOff>
                  </from>
                  <to>
                    <xdr:col>55</xdr:col>
                    <xdr:colOff>107950</xdr:colOff>
                    <xdr:row>49</xdr:row>
                    <xdr:rowOff>698500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1227"/>
  <sheetViews>
    <sheetView zoomScaleNormal="100" workbookViewId="0">
      <pane ySplit="12" topLeftCell="A13" activePane="bottomLeft" state="frozen"/>
      <selection activeCell="C1" sqref="C1:E1"/>
      <selection pane="bottomLeft" activeCell="A13" sqref="A13"/>
    </sheetView>
  </sheetViews>
  <sheetFormatPr baseColWidth="10" defaultColWidth="14.453125" defaultRowHeight="15" customHeight="1"/>
  <cols>
    <col min="1" max="1" width="49.54296875" customWidth="1"/>
    <col min="2" max="2" width="62.81640625" customWidth="1"/>
    <col min="3" max="3" width="18.54296875" customWidth="1"/>
    <col min="4" max="4" width="2.453125" customWidth="1"/>
    <col min="5" max="5" width="14.54296875" customWidth="1"/>
    <col min="6" max="6" width="2.453125" style="118" customWidth="1"/>
    <col min="7" max="7" width="14.54296875" customWidth="1"/>
    <col min="8" max="8" width="1.54296875" style="338" customWidth="1"/>
    <col min="9" max="9" width="6.81640625" style="15" hidden="1" customWidth="1"/>
    <col min="10" max="10" width="7" style="15" hidden="1" customWidth="1"/>
    <col min="11" max="11" width="20.54296875" customWidth="1"/>
    <col min="12" max="12" width="8.54296875" customWidth="1"/>
    <col min="13" max="14" width="12.81640625" customWidth="1"/>
    <col min="15" max="15" width="12.81640625" style="69" customWidth="1"/>
    <col min="16" max="16" width="17.1796875" customWidth="1"/>
    <col min="17" max="17" width="4.453125" style="39" hidden="1" customWidth="1"/>
    <col min="18" max="18" width="10" style="76" hidden="1" customWidth="1"/>
    <col min="19" max="19" width="16.453125" hidden="1" customWidth="1"/>
    <col min="20" max="20" width="11" hidden="1" customWidth="1"/>
    <col min="21" max="21" width="7.453125" hidden="1" customWidth="1"/>
    <col min="22" max="22" width="4.54296875" style="339" hidden="1" customWidth="1"/>
    <col min="23" max="24" width="11.453125" style="173" customWidth="1"/>
    <col min="25" max="52" width="11.453125" customWidth="1"/>
  </cols>
  <sheetData>
    <row r="1" spans="1:52" s="87" customFormat="1" ht="15" customHeight="1">
      <c r="A1" s="238"/>
      <c r="B1" s="599" t="s">
        <v>41</v>
      </c>
      <c r="C1" s="600"/>
      <c r="D1" s="600"/>
      <c r="E1" s="600"/>
      <c r="F1" s="600"/>
      <c r="G1" s="601"/>
      <c r="H1" s="192"/>
      <c r="I1" s="192"/>
      <c r="J1" s="238"/>
      <c r="K1" s="238"/>
      <c r="L1" s="238"/>
      <c r="M1" s="591" t="str">
        <f>IF('Formulaire p. 1'!AD3=0,"",'Formulaire p. 1'!AD3)</f>
        <v/>
      </c>
      <c r="N1" s="592"/>
      <c r="O1" s="593"/>
      <c r="P1" s="238"/>
      <c r="Q1" s="238"/>
      <c r="R1" s="76"/>
      <c r="S1" s="238"/>
      <c r="T1" s="238"/>
      <c r="U1" s="238"/>
      <c r="V1" s="339"/>
      <c r="W1" s="173"/>
      <c r="X1" s="173"/>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row>
    <row r="2" spans="1:52" ht="21.75" customHeight="1" thickBot="1">
      <c r="A2" s="4"/>
      <c r="B2" s="602"/>
      <c r="C2" s="603"/>
      <c r="D2" s="603"/>
      <c r="E2" s="603"/>
      <c r="F2" s="603"/>
      <c r="G2" s="604"/>
      <c r="H2" s="192"/>
      <c r="I2" s="192"/>
      <c r="J2" s="116"/>
      <c r="K2" s="114"/>
      <c r="L2" s="409"/>
      <c r="M2" s="594"/>
      <c r="N2" s="595"/>
      <c r="O2" s="596"/>
      <c r="P2" s="127"/>
      <c r="Q2" s="53"/>
      <c r="R2" s="72"/>
      <c r="S2" s="238"/>
      <c r="T2" s="36"/>
      <c r="U2" s="36"/>
      <c r="V2" s="340"/>
      <c r="W2" s="174"/>
      <c r="X2" s="174"/>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ht="18" customHeight="1">
      <c r="A3" s="4"/>
      <c r="B3" s="113"/>
      <c r="C3" s="114"/>
      <c r="D3" s="115"/>
      <c r="E3" s="114"/>
      <c r="F3" s="115"/>
      <c r="G3" s="114"/>
      <c r="H3" s="115"/>
      <c r="I3" s="115"/>
      <c r="J3" s="117"/>
      <c r="K3" s="124"/>
      <c r="L3" s="66"/>
      <c r="M3" s="238"/>
      <c r="N3" s="238"/>
      <c r="O3" s="178"/>
      <c r="P3" s="238"/>
      <c r="Q3" s="238"/>
      <c r="R3" s="72"/>
      <c r="S3" s="238"/>
      <c r="T3" s="36"/>
      <c r="U3" s="36"/>
      <c r="V3" s="340"/>
      <c r="W3" s="174"/>
      <c r="X3" s="174"/>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ht="20.25" customHeight="1">
      <c r="A4" s="411" t="s">
        <v>185</v>
      </c>
      <c r="B4" s="486"/>
      <c r="C4" s="119"/>
      <c r="D4" s="119"/>
      <c r="E4" s="119"/>
      <c r="F4" s="119"/>
      <c r="G4" s="119"/>
      <c r="H4" s="120"/>
      <c r="I4" s="120"/>
      <c r="J4" s="120"/>
      <c r="K4" s="238"/>
      <c r="L4" s="597" t="s">
        <v>42</v>
      </c>
      <c r="M4" s="597"/>
      <c r="N4" s="598"/>
      <c r="O4" s="403" t="str">
        <f>IF('Formulaire p. 1'!AT24="","",'Formulaire p. 1'!AT24)</f>
        <v/>
      </c>
      <c r="P4" s="5"/>
      <c r="Q4" s="5"/>
      <c r="R4" s="72"/>
      <c r="S4" s="238"/>
      <c r="T4" s="88"/>
      <c r="U4" s="36"/>
      <c r="V4" s="340"/>
      <c r="W4" s="174"/>
      <c r="X4" s="174"/>
      <c r="Y4" s="5"/>
      <c r="Z4" s="5"/>
      <c r="AA4" s="5"/>
      <c r="AB4" s="5"/>
      <c r="AC4" s="5"/>
      <c r="AD4" s="5"/>
      <c r="AE4" s="5"/>
      <c r="AF4" s="5"/>
      <c r="AG4" s="5"/>
      <c r="AH4" s="5"/>
      <c r="AI4" s="5"/>
      <c r="AJ4" s="5"/>
      <c r="AK4" s="5"/>
      <c r="AL4" s="5"/>
      <c r="AM4" s="5"/>
      <c r="AN4" s="5"/>
      <c r="AO4" s="5"/>
      <c r="AP4" s="5"/>
      <c r="AQ4" s="5"/>
      <c r="AR4" s="5"/>
      <c r="AS4" s="5"/>
      <c r="AT4" s="5"/>
      <c r="AU4" s="5"/>
      <c r="AV4" s="5"/>
      <c r="AW4" s="5"/>
      <c r="AX4" s="5"/>
      <c r="AY4" s="5"/>
      <c r="AZ4" s="5"/>
    </row>
    <row r="5" spans="1:52" s="87" customFormat="1" ht="15.75" customHeight="1">
      <c r="A5" s="238"/>
      <c r="B5" s="118"/>
      <c r="C5" s="119"/>
      <c r="D5" s="119"/>
      <c r="E5" s="119"/>
      <c r="F5" s="119"/>
      <c r="G5" s="119"/>
      <c r="H5" s="120"/>
      <c r="I5" s="120"/>
      <c r="J5" s="120"/>
      <c r="K5" s="121"/>
      <c r="L5" s="238"/>
      <c r="M5" s="238"/>
      <c r="N5" s="238"/>
      <c r="O5" s="238"/>
      <c r="P5" s="5"/>
      <c r="Q5" s="5"/>
      <c r="R5" s="72"/>
      <c r="S5" s="238"/>
      <c r="T5" s="88"/>
      <c r="U5" s="36"/>
      <c r="V5" s="340"/>
      <c r="W5" s="174"/>
      <c r="X5" s="174"/>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87" customFormat="1" ht="20.25" customHeight="1">
      <c r="A6" s="412" t="s">
        <v>43</v>
      </c>
      <c r="B6" s="321" t="s">
        <v>44</v>
      </c>
      <c r="C6" s="607">
        <v>1</v>
      </c>
      <c r="D6" s="119"/>
      <c r="E6" s="119"/>
      <c r="F6" s="119"/>
      <c r="G6" s="119"/>
      <c r="H6" s="120"/>
      <c r="I6" s="120"/>
      <c r="J6" s="120"/>
      <c r="K6" s="121"/>
      <c r="L6" s="597" t="s">
        <v>45</v>
      </c>
      <c r="M6" s="597"/>
      <c r="N6" s="598"/>
      <c r="O6" s="404" t="str">
        <f>IF('Formulaire p. 1'!X31="","",'Formulaire p. 1'!X31)</f>
        <v/>
      </c>
      <c r="P6" s="5"/>
      <c r="Q6" s="5"/>
      <c r="R6" s="72"/>
      <c r="S6" s="238"/>
      <c r="T6" s="88"/>
      <c r="U6" s="36"/>
      <c r="V6" s="340"/>
      <c r="W6" s="174"/>
      <c r="X6" s="174"/>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0.25" customHeight="1">
      <c r="A7" s="131"/>
      <c r="B7" s="321" t="s">
        <v>46</v>
      </c>
      <c r="C7" s="608"/>
      <c r="D7" s="134"/>
      <c r="E7" s="402" t="str">
        <f>+IF(Activité=1,"",100%)</f>
        <v/>
      </c>
      <c r="F7" s="169"/>
      <c r="G7" s="402" t="str">
        <f>+IF(Activité=1,"",100%)</f>
        <v/>
      </c>
      <c r="H7" s="336"/>
      <c r="I7" s="6"/>
      <c r="J7" s="6"/>
      <c r="K7" s="238"/>
      <c r="L7" s="238"/>
      <c r="M7" s="238"/>
      <c r="N7" s="238"/>
      <c r="O7" s="70"/>
      <c r="P7" s="6"/>
      <c r="Q7" s="6"/>
      <c r="R7" s="73"/>
      <c r="S7" s="238"/>
      <c r="T7" s="35"/>
      <c r="U7" s="35"/>
      <c r="V7" s="340"/>
      <c r="W7" s="174"/>
      <c r="X7" s="174"/>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16" customFormat="1" ht="7.5" customHeight="1" thickBot="1">
      <c r="A8" s="32"/>
      <c r="B8" s="238"/>
      <c r="C8" s="38"/>
      <c r="D8" s="5"/>
      <c r="E8" s="33"/>
      <c r="F8" s="160"/>
      <c r="G8" s="33"/>
      <c r="H8" s="336"/>
      <c r="I8" s="6"/>
      <c r="J8" s="6"/>
      <c r="K8" s="238"/>
      <c r="L8" s="238"/>
      <c r="M8" s="34"/>
      <c r="N8" s="238"/>
      <c r="O8" s="70"/>
      <c r="P8" s="238"/>
      <c r="Q8" s="238"/>
      <c r="R8" s="73"/>
      <c r="S8" s="238"/>
      <c r="T8" s="35"/>
      <c r="U8" s="35"/>
      <c r="V8" s="340"/>
      <c r="W8" s="174"/>
      <c r="X8" s="174"/>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s="16" customFormat="1" ht="10.5" customHeight="1">
      <c r="A9" s="609" t="s">
        <v>47</v>
      </c>
      <c r="B9" s="605" t="s">
        <v>48</v>
      </c>
      <c r="C9" s="605" t="s">
        <v>49</v>
      </c>
      <c r="D9" s="396"/>
      <c r="E9" s="605" t="s">
        <v>50</v>
      </c>
      <c r="F9" s="397"/>
      <c r="G9" s="605" t="s">
        <v>51</v>
      </c>
      <c r="H9" s="397"/>
      <c r="I9" s="605" t="s">
        <v>3</v>
      </c>
      <c r="J9" s="605" t="s">
        <v>4</v>
      </c>
      <c r="K9" s="618" t="s">
        <v>52</v>
      </c>
      <c r="L9" s="629" t="s">
        <v>53</v>
      </c>
      <c r="M9" s="632" t="s">
        <v>54</v>
      </c>
      <c r="N9" s="621" t="s">
        <v>55</v>
      </c>
      <c r="O9" s="622"/>
      <c r="P9" s="623"/>
      <c r="Q9" s="40"/>
      <c r="R9" s="617" t="s">
        <v>56</v>
      </c>
      <c r="S9" s="613" t="s">
        <v>57</v>
      </c>
      <c r="T9" s="615" t="s">
        <v>58</v>
      </c>
      <c r="U9" s="37"/>
      <c r="V9" s="341"/>
      <c r="W9" s="175"/>
      <c r="X9" s="175"/>
      <c r="Y9" s="7"/>
      <c r="Z9" s="7"/>
      <c r="AA9" s="7"/>
      <c r="AB9" s="7"/>
      <c r="AC9" s="7"/>
      <c r="AD9" s="7"/>
      <c r="AE9" s="7"/>
      <c r="AF9" s="7"/>
      <c r="AG9" s="7"/>
      <c r="AH9" s="7"/>
      <c r="AI9" s="7"/>
      <c r="AJ9" s="7"/>
      <c r="AK9" s="7"/>
      <c r="AL9" s="7"/>
      <c r="AM9" s="7"/>
      <c r="AN9" s="7"/>
      <c r="AO9" s="7"/>
      <c r="AP9" s="7"/>
      <c r="AQ9" s="7"/>
      <c r="AR9" s="7"/>
      <c r="AS9" s="7"/>
      <c r="AT9" s="7"/>
      <c r="AU9" s="7"/>
      <c r="AV9" s="7"/>
      <c r="AW9" s="7"/>
      <c r="AX9" s="7"/>
      <c r="AY9" s="7"/>
      <c r="AZ9" s="7"/>
    </row>
    <row r="10" spans="1:52" s="16" customFormat="1" ht="10.5" customHeight="1" thickBot="1">
      <c r="A10" s="610"/>
      <c r="B10" s="610"/>
      <c r="C10" s="610"/>
      <c r="D10" s="398"/>
      <c r="E10" s="610"/>
      <c r="F10" s="399"/>
      <c r="G10" s="610"/>
      <c r="H10" s="399"/>
      <c r="I10" s="606"/>
      <c r="J10" s="606"/>
      <c r="K10" s="619"/>
      <c r="L10" s="630"/>
      <c r="M10" s="633"/>
      <c r="N10" s="624"/>
      <c r="O10" s="625"/>
      <c r="P10" s="626"/>
      <c r="Q10" s="40"/>
      <c r="R10" s="617"/>
      <c r="S10" s="614"/>
      <c r="T10" s="616"/>
      <c r="U10" s="37"/>
      <c r="V10" s="341"/>
      <c r="W10" s="175"/>
      <c r="X10" s="175"/>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1:52" s="16" customFormat="1" ht="18" customHeight="1">
      <c r="A11" s="610"/>
      <c r="B11" s="610"/>
      <c r="C11" s="610"/>
      <c r="D11" s="398"/>
      <c r="E11" s="610"/>
      <c r="F11" s="399"/>
      <c r="G11" s="610"/>
      <c r="H11" s="399"/>
      <c r="I11" s="606"/>
      <c r="J11" s="606"/>
      <c r="K11" s="619"/>
      <c r="L11" s="630"/>
      <c r="M11" s="633"/>
      <c r="N11" s="627" t="s">
        <v>59</v>
      </c>
      <c r="O11" s="605" t="s">
        <v>60</v>
      </c>
      <c r="P11" s="627" t="s">
        <v>61</v>
      </c>
      <c r="Q11" s="54"/>
      <c r="R11" s="19">
        <v>0</v>
      </c>
      <c r="S11" s="41"/>
      <c r="T11" s="42"/>
      <c r="U11" s="37"/>
      <c r="V11" s="341"/>
      <c r="W11" s="175"/>
      <c r="X11" s="175"/>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row>
    <row r="12" spans="1:52" s="16" customFormat="1" ht="15" customHeight="1" thickBot="1">
      <c r="A12" s="611"/>
      <c r="B12" s="611"/>
      <c r="C12" s="610"/>
      <c r="D12" s="398"/>
      <c r="E12" s="610"/>
      <c r="F12" s="399"/>
      <c r="G12" s="610"/>
      <c r="H12" s="399"/>
      <c r="I12" s="606"/>
      <c r="J12" s="606"/>
      <c r="K12" s="620"/>
      <c r="L12" s="631"/>
      <c r="M12" s="633"/>
      <c r="N12" s="610"/>
      <c r="O12" s="628"/>
      <c r="P12" s="610"/>
      <c r="Q12" s="67" t="str">
        <f>O6</f>
        <v/>
      </c>
      <c r="R12" s="20">
        <v>36526</v>
      </c>
      <c r="S12" s="41"/>
      <c r="T12" s="42"/>
      <c r="U12" s="37"/>
      <c r="V12" s="341"/>
      <c r="W12" s="175"/>
      <c r="X12" s="175"/>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1:52" ht="18" customHeight="1">
      <c r="A13" s="138"/>
      <c r="B13" s="138"/>
      <c r="C13" s="139"/>
      <c r="D13" s="8"/>
      <c r="E13" s="245">
        <f t="shared" ref="E13:E76" si="0">IF(L13="",0,IF($L13&gt;2006,VLOOKUP($L13,Taxes,2)*C13))</f>
        <v>0</v>
      </c>
      <c r="F13" s="163"/>
      <c r="G13" s="245">
        <f t="shared" ref="G13:G76" si="1">IF($L13="",0,IF($L13&gt;2006,VLOOKUP($L13,Taxes,3)*$C13))</f>
        <v>0</v>
      </c>
      <c r="H13" s="168"/>
      <c r="I13" s="144">
        <f t="shared" ref="I13:I76" si="2">IF(Activité=1,(IF($L13="",0,VLOOKUP($U13,Ristourne,4)*-E13)),IF(Activité=2,(-E13*$E$7),))</f>
        <v>0</v>
      </c>
      <c r="J13" s="144">
        <f t="shared" ref="J13:J76" si="3">IF(Activité=1,(IF($L13="",0,VLOOKUP($U13,Ristourne,5)*-G13)),IF(Activité=2,(-G13*$G$7),))</f>
        <v>0</v>
      </c>
      <c r="K13" s="170"/>
      <c r="L13" s="371" t="str">
        <f t="shared" ref="L13:L27" si="4">IF(M13="","",YEAR(M13))</f>
        <v/>
      </c>
      <c r="M13" s="145"/>
      <c r="N13" s="146"/>
      <c r="O13" s="147"/>
      <c r="P13" s="139"/>
      <c r="Q13" s="55" t="str">
        <f t="shared" ref="Q13:Q76" si="5">IF(AND(A13="",S13=0,P13=0),"",$O$6)</f>
        <v/>
      </c>
      <c r="R13" s="74" t="str">
        <f t="shared" ref="R13:R76" si="6">IF($S13=$R$11,"",(IF($M13&lt;$R$12,"Date","")))</f>
        <v/>
      </c>
      <c r="S13" s="43">
        <f t="shared" ref="S13:S76" si="7">SUM(C13:J13)</f>
        <v>0</v>
      </c>
      <c r="T13" s="440" t="str">
        <f t="shared" ref="T13:T76" si="8">IF(S13=0,"",VLOOKUP(M13,PerFinanc,3))</f>
        <v/>
      </c>
      <c r="U13" s="18">
        <f>IF(M13="",,YEAR(M13))</f>
        <v>0</v>
      </c>
      <c r="V13" s="342"/>
      <c r="W13" s="176"/>
      <c r="X13" s="176"/>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8" customHeight="1">
      <c r="A14" s="140"/>
      <c r="B14" s="140"/>
      <c r="C14" s="141"/>
      <c r="D14" s="8"/>
      <c r="E14" s="213">
        <f t="shared" si="0"/>
        <v>0</v>
      </c>
      <c r="F14" s="163"/>
      <c r="G14" s="213">
        <f t="shared" si="1"/>
        <v>0</v>
      </c>
      <c r="H14" s="168"/>
      <c r="I14" s="144">
        <f t="shared" si="2"/>
        <v>0</v>
      </c>
      <c r="J14" s="144">
        <f t="shared" si="3"/>
        <v>0</v>
      </c>
      <c r="K14" s="171"/>
      <c r="L14" s="371" t="str">
        <f t="shared" si="4"/>
        <v/>
      </c>
      <c r="M14" s="150"/>
      <c r="N14" s="151"/>
      <c r="O14" s="152"/>
      <c r="P14" s="141"/>
      <c r="Q14" s="55" t="str">
        <f t="shared" si="5"/>
        <v/>
      </c>
      <c r="R14" s="74" t="str">
        <f t="shared" si="6"/>
        <v/>
      </c>
      <c r="S14" s="43">
        <f t="shared" si="7"/>
        <v>0</v>
      </c>
      <c r="T14" s="440" t="str">
        <f t="shared" si="8"/>
        <v/>
      </c>
      <c r="U14" s="18">
        <f t="shared" ref="U14:U77" si="9">IF(M14="",,YEAR(M14))</f>
        <v>0</v>
      </c>
      <c r="V14" s="342"/>
      <c r="W14" s="176"/>
      <c r="X14" s="176"/>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8" customHeight="1">
      <c r="A15" s="140"/>
      <c r="B15" s="140"/>
      <c r="C15" s="141"/>
      <c r="D15" s="8"/>
      <c r="E15" s="213">
        <f t="shared" si="0"/>
        <v>0</v>
      </c>
      <c r="F15" s="163"/>
      <c r="G15" s="213">
        <f t="shared" si="1"/>
        <v>0</v>
      </c>
      <c r="H15" s="168"/>
      <c r="I15" s="144">
        <f t="shared" si="2"/>
        <v>0</v>
      </c>
      <c r="J15" s="144">
        <f t="shared" si="3"/>
        <v>0</v>
      </c>
      <c r="K15" s="171"/>
      <c r="L15" s="371" t="str">
        <f t="shared" si="4"/>
        <v/>
      </c>
      <c r="M15" s="150"/>
      <c r="N15" s="151"/>
      <c r="O15" s="152"/>
      <c r="P15" s="141"/>
      <c r="Q15" s="55" t="str">
        <f t="shared" si="5"/>
        <v/>
      </c>
      <c r="R15" s="74" t="str">
        <f t="shared" si="6"/>
        <v/>
      </c>
      <c r="S15" s="43">
        <f t="shared" si="7"/>
        <v>0</v>
      </c>
      <c r="T15" s="440" t="str">
        <f t="shared" si="8"/>
        <v/>
      </c>
      <c r="U15" s="18">
        <f t="shared" si="9"/>
        <v>0</v>
      </c>
      <c r="V15" s="342"/>
      <c r="W15" s="176"/>
      <c r="X15" s="17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8" customHeight="1">
      <c r="A16" s="140"/>
      <c r="B16" s="140"/>
      <c r="C16" s="141"/>
      <c r="D16" s="8"/>
      <c r="E16" s="213">
        <f t="shared" si="0"/>
        <v>0</v>
      </c>
      <c r="F16" s="163"/>
      <c r="G16" s="213">
        <f t="shared" si="1"/>
        <v>0</v>
      </c>
      <c r="H16" s="168"/>
      <c r="I16" s="144">
        <f t="shared" si="2"/>
        <v>0</v>
      </c>
      <c r="J16" s="144">
        <f t="shared" si="3"/>
        <v>0</v>
      </c>
      <c r="K16" s="171"/>
      <c r="L16" s="371" t="str">
        <f t="shared" si="4"/>
        <v/>
      </c>
      <c r="M16" s="150"/>
      <c r="N16" s="151"/>
      <c r="O16" s="152"/>
      <c r="P16" s="141"/>
      <c r="Q16" s="55" t="str">
        <f t="shared" si="5"/>
        <v/>
      </c>
      <c r="R16" s="74" t="str">
        <f t="shared" si="6"/>
        <v/>
      </c>
      <c r="S16" s="43">
        <f t="shared" si="7"/>
        <v>0</v>
      </c>
      <c r="T16" s="440" t="str">
        <f t="shared" si="8"/>
        <v/>
      </c>
      <c r="U16" s="18">
        <f t="shared" si="9"/>
        <v>0</v>
      </c>
      <c r="V16" s="342"/>
      <c r="W16" s="176"/>
      <c r="X16" s="176"/>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8" customHeight="1">
      <c r="A17" s="140"/>
      <c r="B17" s="140"/>
      <c r="C17" s="141"/>
      <c r="D17" s="8"/>
      <c r="E17" s="213">
        <f t="shared" si="0"/>
        <v>0</v>
      </c>
      <c r="F17" s="163"/>
      <c r="G17" s="213">
        <f t="shared" si="1"/>
        <v>0</v>
      </c>
      <c r="H17" s="168"/>
      <c r="I17" s="144">
        <f t="shared" si="2"/>
        <v>0</v>
      </c>
      <c r="J17" s="144">
        <f t="shared" si="3"/>
        <v>0</v>
      </c>
      <c r="K17" s="171"/>
      <c r="L17" s="371" t="str">
        <f t="shared" si="4"/>
        <v/>
      </c>
      <c r="M17" s="150"/>
      <c r="N17" s="151"/>
      <c r="O17" s="152"/>
      <c r="P17" s="141"/>
      <c r="Q17" s="55" t="str">
        <f t="shared" si="5"/>
        <v/>
      </c>
      <c r="R17" s="74" t="str">
        <f t="shared" si="6"/>
        <v/>
      </c>
      <c r="S17" s="43">
        <f t="shared" si="7"/>
        <v>0</v>
      </c>
      <c r="T17" s="440" t="str">
        <f t="shared" si="8"/>
        <v/>
      </c>
      <c r="U17" s="18">
        <f t="shared" si="9"/>
        <v>0</v>
      </c>
      <c r="V17" s="342"/>
      <c r="W17" s="176"/>
      <c r="X17" s="176"/>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8" customHeight="1">
      <c r="A18" s="140"/>
      <c r="B18" s="140"/>
      <c r="C18" s="141"/>
      <c r="D18" s="8"/>
      <c r="E18" s="213">
        <f t="shared" si="0"/>
        <v>0</v>
      </c>
      <c r="F18" s="163"/>
      <c r="G18" s="213">
        <f t="shared" si="1"/>
        <v>0</v>
      </c>
      <c r="H18" s="168"/>
      <c r="I18" s="144">
        <f t="shared" si="2"/>
        <v>0</v>
      </c>
      <c r="J18" s="144">
        <f t="shared" si="3"/>
        <v>0</v>
      </c>
      <c r="K18" s="171"/>
      <c r="L18" s="371" t="str">
        <f t="shared" si="4"/>
        <v/>
      </c>
      <c r="M18" s="150"/>
      <c r="N18" s="151"/>
      <c r="O18" s="152"/>
      <c r="P18" s="141"/>
      <c r="Q18" s="55" t="str">
        <f t="shared" si="5"/>
        <v/>
      </c>
      <c r="R18" s="74" t="str">
        <f t="shared" si="6"/>
        <v/>
      </c>
      <c r="S18" s="43">
        <f t="shared" si="7"/>
        <v>0</v>
      </c>
      <c r="T18" s="440" t="str">
        <f t="shared" si="8"/>
        <v/>
      </c>
      <c r="U18" s="18">
        <f t="shared" si="9"/>
        <v>0</v>
      </c>
      <c r="V18" s="342"/>
      <c r="W18" s="176"/>
      <c r="X18" s="176"/>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8" customHeight="1">
      <c r="A19" s="140"/>
      <c r="B19" s="140"/>
      <c r="C19" s="141"/>
      <c r="D19" s="8"/>
      <c r="E19" s="213">
        <f t="shared" si="0"/>
        <v>0</v>
      </c>
      <c r="F19" s="163"/>
      <c r="G19" s="213">
        <f t="shared" si="1"/>
        <v>0</v>
      </c>
      <c r="H19" s="168"/>
      <c r="I19" s="144">
        <f t="shared" si="2"/>
        <v>0</v>
      </c>
      <c r="J19" s="144">
        <f t="shared" si="3"/>
        <v>0</v>
      </c>
      <c r="K19" s="171"/>
      <c r="L19" s="371" t="str">
        <f t="shared" si="4"/>
        <v/>
      </c>
      <c r="M19" s="150"/>
      <c r="N19" s="151"/>
      <c r="O19" s="152"/>
      <c r="P19" s="141"/>
      <c r="Q19" s="55" t="str">
        <f t="shared" si="5"/>
        <v/>
      </c>
      <c r="R19" s="74" t="str">
        <f t="shared" si="6"/>
        <v/>
      </c>
      <c r="S19" s="43">
        <f t="shared" si="7"/>
        <v>0</v>
      </c>
      <c r="T19" s="440" t="str">
        <f t="shared" si="8"/>
        <v/>
      </c>
      <c r="U19" s="18">
        <f t="shared" si="9"/>
        <v>0</v>
      </c>
      <c r="V19" s="342"/>
      <c r="W19" s="176"/>
      <c r="X19" s="176"/>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8" customHeight="1">
      <c r="A20" s="140"/>
      <c r="B20" s="140"/>
      <c r="C20" s="141"/>
      <c r="D20" s="8"/>
      <c r="E20" s="213">
        <f t="shared" si="0"/>
        <v>0</v>
      </c>
      <c r="F20" s="163"/>
      <c r="G20" s="213">
        <f t="shared" si="1"/>
        <v>0</v>
      </c>
      <c r="H20" s="168"/>
      <c r="I20" s="144">
        <f t="shared" si="2"/>
        <v>0</v>
      </c>
      <c r="J20" s="144">
        <f t="shared" si="3"/>
        <v>0</v>
      </c>
      <c r="K20" s="171"/>
      <c r="L20" s="371" t="str">
        <f t="shared" si="4"/>
        <v/>
      </c>
      <c r="M20" s="150"/>
      <c r="N20" s="151"/>
      <c r="O20" s="152"/>
      <c r="P20" s="141"/>
      <c r="Q20" s="55" t="str">
        <f t="shared" si="5"/>
        <v/>
      </c>
      <c r="R20" s="74" t="str">
        <f t="shared" si="6"/>
        <v/>
      </c>
      <c r="S20" s="43">
        <f t="shared" si="7"/>
        <v>0</v>
      </c>
      <c r="T20" s="440" t="str">
        <f t="shared" si="8"/>
        <v/>
      </c>
      <c r="U20" s="18">
        <f t="shared" si="9"/>
        <v>0</v>
      </c>
      <c r="V20" s="342"/>
      <c r="W20" s="176"/>
      <c r="X20" s="176"/>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8" customHeight="1">
      <c r="A21" s="140"/>
      <c r="B21" s="140"/>
      <c r="C21" s="141"/>
      <c r="D21" s="8"/>
      <c r="E21" s="213">
        <f t="shared" si="0"/>
        <v>0</v>
      </c>
      <c r="F21" s="163"/>
      <c r="G21" s="213">
        <f t="shared" si="1"/>
        <v>0</v>
      </c>
      <c r="H21" s="168"/>
      <c r="I21" s="144">
        <f t="shared" si="2"/>
        <v>0</v>
      </c>
      <c r="J21" s="144">
        <f t="shared" si="3"/>
        <v>0</v>
      </c>
      <c r="K21" s="171"/>
      <c r="L21" s="371" t="str">
        <f t="shared" si="4"/>
        <v/>
      </c>
      <c r="M21" s="150"/>
      <c r="N21" s="151"/>
      <c r="O21" s="152"/>
      <c r="P21" s="141"/>
      <c r="Q21" s="55" t="str">
        <f t="shared" si="5"/>
        <v/>
      </c>
      <c r="R21" s="74" t="str">
        <f>IF($S21=$R$11,"",(IF($M21&lt;$R$12,"Date","")))</f>
        <v/>
      </c>
      <c r="S21" s="43">
        <f t="shared" si="7"/>
        <v>0</v>
      </c>
      <c r="T21" s="440" t="str">
        <f t="shared" si="8"/>
        <v/>
      </c>
      <c r="U21" s="18">
        <f t="shared" si="9"/>
        <v>0</v>
      </c>
      <c r="V21" s="342"/>
      <c r="W21" s="176"/>
      <c r="X21" s="176"/>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8" customHeight="1">
      <c r="A22" s="140"/>
      <c r="B22" s="140"/>
      <c r="C22" s="141"/>
      <c r="D22" s="8"/>
      <c r="E22" s="213">
        <f t="shared" si="0"/>
        <v>0</v>
      </c>
      <c r="F22" s="163"/>
      <c r="G22" s="213">
        <f t="shared" si="1"/>
        <v>0</v>
      </c>
      <c r="H22" s="168"/>
      <c r="I22" s="144">
        <f t="shared" si="2"/>
        <v>0</v>
      </c>
      <c r="J22" s="144">
        <f t="shared" si="3"/>
        <v>0</v>
      </c>
      <c r="K22" s="171"/>
      <c r="L22" s="371" t="str">
        <f t="shared" si="4"/>
        <v/>
      </c>
      <c r="M22" s="150"/>
      <c r="N22" s="151"/>
      <c r="O22" s="152"/>
      <c r="P22" s="141"/>
      <c r="Q22" s="55" t="str">
        <f t="shared" si="5"/>
        <v/>
      </c>
      <c r="R22" s="74" t="str">
        <f t="shared" si="6"/>
        <v/>
      </c>
      <c r="S22" s="43">
        <f t="shared" si="7"/>
        <v>0</v>
      </c>
      <c r="T22" s="440" t="str">
        <f t="shared" si="8"/>
        <v/>
      </c>
      <c r="U22" s="18">
        <f t="shared" si="9"/>
        <v>0</v>
      </c>
      <c r="V22" s="342"/>
      <c r="W22" s="176"/>
      <c r="X22" s="176"/>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8" customHeight="1">
      <c r="A23" s="140"/>
      <c r="B23" s="140"/>
      <c r="C23" s="141"/>
      <c r="D23" s="8"/>
      <c r="E23" s="213">
        <f t="shared" si="0"/>
        <v>0</v>
      </c>
      <c r="F23" s="163"/>
      <c r="G23" s="213">
        <f t="shared" si="1"/>
        <v>0</v>
      </c>
      <c r="H23" s="168"/>
      <c r="I23" s="144">
        <f t="shared" si="2"/>
        <v>0</v>
      </c>
      <c r="J23" s="144">
        <f t="shared" si="3"/>
        <v>0</v>
      </c>
      <c r="K23" s="171"/>
      <c r="L23" s="371" t="str">
        <f t="shared" si="4"/>
        <v/>
      </c>
      <c r="M23" s="150"/>
      <c r="N23" s="151"/>
      <c r="O23" s="152"/>
      <c r="P23" s="141"/>
      <c r="Q23" s="55" t="str">
        <f t="shared" si="5"/>
        <v/>
      </c>
      <c r="R23" s="74" t="str">
        <f t="shared" si="6"/>
        <v/>
      </c>
      <c r="S23" s="43">
        <f t="shared" si="7"/>
        <v>0</v>
      </c>
      <c r="T23" s="440" t="str">
        <f t="shared" si="8"/>
        <v/>
      </c>
      <c r="U23" s="18">
        <f t="shared" si="9"/>
        <v>0</v>
      </c>
      <c r="V23" s="342"/>
      <c r="W23" s="176"/>
      <c r="X23" s="176"/>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8" customHeight="1">
      <c r="A24" s="140"/>
      <c r="B24" s="140"/>
      <c r="C24" s="141"/>
      <c r="D24" s="8"/>
      <c r="E24" s="213">
        <f t="shared" si="0"/>
        <v>0</v>
      </c>
      <c r="F24" s="163"/>
      <c r="G24" s="213">
        <f t="shared" si="1"/>
        <v>0</v>
      </c>
      <c r="H24" s="168"/>
      <c r="I24" s="144">
        <f t="shared" si="2"/>
        <v>0</v>
      </c>
      <c r="J24" s="144">
        <f t="shared" si="3"/>
        <v>0</v>
      </c>
      <c r="K24" s="171"/>
      <c r="L24" s="371" t="str">
        <f t="shared" si="4"/>
        <v/>
      </c>
      <c r="M24" s="150"/>
      <c r="N24" s="151"/>
      <c r="O24" s="152"/>
      <c r="P24" s="141"/>
      <c r="Q24" s="55" t="str">
        <f t="shared" si="5"/>
        <v/>
      </c>
      <c r="R24" s="74" t="str">
        <f t="shared" si="6"/>
        <v/>
      </c>
      <c r="S24" s="43">
        <f t="shared" si="7"/>
        <v>0</v>
      </c>
      <c r="T24" s="440" t="str">
        <f t="shared" si="8"/>
        <v/>
      </c>
      <c r="U24" s="18">
        <f t="shared" si="9"/>
        <v>0</v>
      </c>
      <c r="V24" s="342"/>
      <c r="W24" s="176"/>
      <c r="X24" s="176"/>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s="15" customFormat="1" ht="18" customHeight="1">
      <c r="A25" s="140"/>
      <c r="B25" s="140"/>
      <c r="C25" s="141"/>
      <c r="D25" s="8"/>
      <c r="E25" s="213">
        <f t="shared" si="0"/>
        <v>0</v>
      </c>
      <c r="F25" s="163"/>
      <c r="G25" s="213">
        <f t="shared" si="1"/>
        <v>0</v>
      </c>
      <c r="H25" s="168"/>
      <c r="I25" s="144">
        <f t="shared" si="2"/>
        <v>0</v>
      </c>
      <c r="J25" s="144">
        <f t="shared" si="3"/>
        <v>0</v>
      </c>
      <c r="K25" s="171"/>
      <c r="L25" s="371" t="str">
        <f t="shared" si="4"/>
        <v/>
      </c>
      <c r="M25" s="150"/>
      <c r="N25" s="151"/>
      <c r="O25" s="152"/>
      <c r="P25" s="141"/>
      <c r="Q25" s="55" t="str">
        <f t="shared" si="5"/>
        <v/>
      </c>
      <c r="R25" s="74" t="str">
        <f t="shared" si="6"/>
        <v/>
      </c>
      <c r="S25" s="43">
        <f t="shared" si="7"/>
        <v>0</v>
      </c>
      <c r="T25" s="440" t="str">
        <f t="shared" si="8"/>
        <v/>
      </c>
      <c r="U25" s="18">
        <f t="shared" si="9"/>
        <v>0</v>
      </c>
      <c r="V25" s="342"/>
      <c r="W25" s="176"/>
      <c r="X25" s="176"/>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s="15" customFormat="1" ht="18" customHeight="1">
      <c r="A26" s="140"/>
      <c r="B26" s="140"/>
      <c r="C26" s="141"/>
      <c r="D26" s="8"/>
      <c r="E26" s="213">
        <f t="shared" si="0"/>
        <v>0</v>
      </c>
      <c r="F26" s="163"/>
      <c r="G26" s="213">
        <f t="shared" si="1"/>
        <v>0</v>
      </c>
      <c r="H26" s="168"/>
      <c r="I26" s="144">
        <f t="shared" si="2"/>
        <v>0</v>
      </c>
      <c r="J26" s="144">
        <f t="shared" si="3"/>
        <v>0</v>
      </c>
      <c r="K26" s="171"/>
      <c r="L26" s="371" t="str">
        <f t="shared" si="4"/>
        <v/>
      </c>
      <c r="M26" s="150"/>
      <c r="N26" s="151"/>
      <c r="O26" s="152"/>
      <c r="P26" s="141"/>
      <c r="Q26" s="55" t="str">
        <f t="shared" si="5"/>
        <v/>
      </c>
      <c r="R26" s="74" t="str">
        <f t="shared" si="6"/>
        <v/>
      </c>
      <c r="S26" s="43">
        <f t="shared" si="7"/>
        <v>0</v>
      </c>
      <c r="T26" s="440" t="str">
        <f t="shared" si="8"/>
        <v/>
      </c>
      <c r="U26" s="18">
        <f t="shared" si="9"/>
        <v>0</v>
      </c>
      <c r="V26" s="342"/>
      <c r="W26" s="176"/>
      <c r="X26" s="176"/>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s="15" customFormat="1" ht="18" customHeight="1">
      <c r="A27" s="140"/>
      <c r="B27" s="140"/>
      <c r="C27" s="141"/>
      <c r="D27" s="8"/>
      <c r="E27" s="213">
        <f t="shared" si="0"/>
        <v>0</v>
      </c>
      <c r="F27" s="163"/>
      <c r="G27" s="213">
        <f t="shared" si="1"/>
        <v>0</v>
      </c>
      <c r="H27" s="168"/>
      <c r="I27" s="144">
        <f t="shared" si="2"/>
        <v>0</v>
      </c>
      <c r="J27" s="144">
        <f t="shared" si="3"/>
        <v>0</v>
      </c>
      <c r="K27" s="171"/>
      <c r="L27" s="371" t="str">
        <f t="shared" si="4"/>
        <v/>
      </c>
      <c r="M27" s="150"/>
      <c r="N27" s="151"/>
      <c r="O27" s="152"/>
      <c r="P27" s="141"/>
      <c r="Q27" s="55" t="str">
        <f t="shared" si="5"/>
        <v/>
      </c>
      <c r="R27" s="74" t="str">
        <f t="shared" si="6"/>
        <v/>
      </c>
      <c r="S27" s="43">
        <f t="shared" si="7"/>
        <v>0</v>
      </c>
      <c r="T27" s="440" t="str">
        <f t="shared" si="8"/>
        <v/>
      </c>
      <c r="U27" s="18">
        <f t="shared" si="9"/>
        <v>0</v>
      </c>
      <c r="V27" s="342"/>
      <c r="W27" s="176"/>
      <c r="X27" s="176"/>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s="15" customFormat="1" ht="18" customHeight="1">
      <c r="A28" s="140"/>
      <c r="B28" s="140"/>
      <c r="C28" s="141"/>
      <c r="D28" s="8"/>
      <c r="E28" s="213">
        <f t="shared" si="0"/>
        <v>0</v>
      </c>
      <c r="F28" s="163"/>
      <c r="G28" s="213">
        <f t="shared" si="1"/>
        <v>0</v>
      </c>
      <c r="H28" s="168"/>
      <c r="I28" s="148">
        <f t="shared" si="2"/>
        <v>0</v>
      </c>
      <c r="J28" s="148">
        <f t="shared" si="3"/>
        <v>0</v>
      </c>
      <c r="K28" s="149"/>
      <c r="L28" s="371" t="str">
        <f t="shared" ref="L28:L90" si="10">IF(M28="","",YEAR(M28))</f>
        <v/>
      </c>
      <c r="M28" s="150"/>
      <c r="N28" s="151"/>
      <c r="O28" s="152"/>
      <c r="P28" s="141"/>
      <c r="Q28" s="55" t="str">
        <f t="shared" si="5"/>
        <v/>
      </c>
      <c r="R28" s="74" t="str">
        <f t="shared" si="6"/>
        <v/>
      </c>
      <c r="S28" s="43">
        <f t="shared" si="7"/>
        <v>0</v>
      </c>
      <c r="T28" s="440" t="str">
        <f t="shared" si="8"/>
        <v/>
      </c>
      <c r="U28" s="18">
        <f t="shared" si="9"/>
        <v>0</v>
      </c>
      <c r="V28" s="342"/>
      <c r="W28" s="176"/>
      <c r="X28" s="176"/>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s="15" customFormat="1" ht="18" customHeight="1">
      <c r="A29" s="140"/>
      <c r="B29" s="140"/>
      <c r="C29" s="141"/>
      <c r="D29" s="8"/>
      <c r="E29" s="213">
        <f t="shared" si="0"/>
        <v>0</v>
      </c>
      <c r="F29" s="163"/>
      <c r="G29" s="213">
        <f t="shared" si="1"/>
        <v>0</v>
      </c>
      <c r="H29" s="168"/>
      <c r="I29" s="148">
        <f t="shared" si="2"/>
        <v>0</v>
      </c>
      <c r="J29" s="148">
        <f t="shared" si="3"/>
        <v>0</v>
      </c>
      <c r="K29" s="149"/>
      <c r="L29" s="371" t="str">
        <f t="shared" si="10"/>
        <v/>
      </c>
      <c r="M29" s="150"/>
      <c r="N29" s="151"/>
      <c r="O29" s="152"/>
      <c r="P29" s="141"/>
      <c r="Q29" s="55" t="str">
        <f t="shared" si="5"/>
        <v/>
      </c>
      <c r="R29" s="74" t="str">
        <f t="shared" si="6"/>
        <v/>
      </c>
      <c r="S29" s="43">
        <f t="shared" si="7"/>
        <v>0</v>
      </c>
      <c r="T29" s="440" t="str">
        <f t="shared" si="8"/>
        <v/>
      </c>
      <c r="U29" s="18">
        <f t="shared" si="9"/>
        <v>0</v>
      </c>
      <c r="V29" s="342"/>
      <c r="W29" s="176"/>
      <c r="X29" s="176"/>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s="15" customFormat="1" ht="18" customHeight="1">
      <c r="A30" s="140"/>
      <c r="B30" s="140"/>
      <c r="C30" s="141"/>
      <c r="D30" s="8"/>
      <c r="E30" s="213">
        <f t="shared" si="0"/>
        <v>0</v>
      </c>
      <c r="F30" s="163"/>
      <c r="G30" s="213">
        <f t="shared" si="1"/>
        <v>0</v>
      </c>
      <c r="H30" s="168"/>
      <c r="I30" s="148">
        <f t="shared" si="2"/>
        <v>0</v>
      </c>
      <c r="J30" s="148">
        <f t="shared" si="3"/>
        <v>0</v>
      </c>
      <c r="K30" s="149"/>
      <c r="L30" s="371" t="str">
        <f t="shared" si="10"/>
        <v/>
      </c>
      <c r="M30" s="150"/>
      <c r="N30" s="151"/>
      <c r="O30" s="152"/>
      <c r="P30" s="141"/>
      <c r="Q30" s="55" t="str">
        <f t="shared" si="5"/>
        <v/>
      </c>
      <c r="R30" s="74" t="str">
        <f t="shared" si="6"/>
        <v/>
      </c>
      <c r="S30" s="43">
        <f t="shared" si="7"/>
        <v>0</v>
      </c>
      <c r="T30" s="440" t="str">
        <f t="shared" si="8"/>
        <v/>
      </c>
      <c r="U30" s="18">
        <f t="shared" si="9"/>
        <v>0</v>
      </c>
      <c r="V30" s="342"/>
      <c r="W30" s="176"/>
      <c r="X30" s="176"/>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s="15" customFormat="1" ht="18" customHeight="1">
      <c r="A31" s="140"/>
      <c r="B31" s="140"/>
      <c r="C31" s="141"/>
      <c r="D31" s="8"/>
      <c r="E31" s="213">
        <f t="shared" si="0"/>
        <v>0</v>
      </c>
      <c r="F31" s="163"/>
      <c r="G31" s="213">
        <f t="shared" si="1"/>
        <v>0</v>
      </c>
      <c r="H31" s="168"/>
      <c r="I31" s="148">
        <f t="shared" si="2"/>
        <v>0</v>
      </c>
      <c r="J31" s="148">
        <f t="shared" si="3"/>
        <v>0</v>
      </c>
      <c r="K31" s="149"/>
      <c r="L31" s="371" t="str">
        <f t="shared" si="10"/>
        <v/>
      </c>
      <c r="M31" s="150"/>
      <c r="N31" s="151"/>
      <c r="O31" s="152"/>
      <c r="P31" s="141"/>
      <c r="Q31" s="55" t="str">
        <f t="shared" si="5"/>
        <v/>
      </c>
      <c r="R31" s="74" t="str">
        <f t="shared" si="6"/>
        <v/>
      </c>
      <c r="S31" s="43">
        <f t="shared" si="7"/>
        <v>0</v>
      </c>
      <c r="T31" s="440" t="str">
        <f t="shared" si="8"/>
        <v/>
      </c>
      <c r="U31" s="18">
        <f t="shared" si="9"/>
        <v>0</v>
      </c>
      <c r="V31" s="342"/>
      <c r="W31" s="176"/>
      <c r="X31" s="176"/>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s="15" customFormat="1" ht="18" customHeight="1">
      <c r="A32" s="140"/>
      <c r="B32" s="140"/>
      <c r="C32" s="141"/>
      <c r="D32" s="8"/>
      <c r="E32" s="213">
        <f t="shared" si="0"/>
        <v>0</v>
      </c>
      <c r="F32" s="163"/>
      <c r="G32" s="213">
        <f t="shared" si="1"/>
        <v>0</v>
      </c>
      <c r="H32" s="168"/>
      <c r="I32" s="148">
        <f t="shared" si="2"/>
        <v>0</v>
      </c>
      <c r="J32" s="148">
        <f t="shared" si="3"/>
        <v>0</v>
      </c>
      <c r="K32" s="149"/>
      <c r="L32" s="371" t="str">
        <f t="shared" si="10"/>
        <v/>
      </c>
      <c r="M32" s="150"/>
      <c r="N32" s="151"/>
      <c r="O32" s="152"/>
      <c r="P32" s="141"/>
      <c r="Q32" s="55" t="str">
        <f t="shared" si="5"/>
        <v/>
      </c>
      <c r="R32" s="74" t="str">
        <f t="shared" si="6"/>
        <v/>
      </c>
      <c r="S32" s="43">
        <f t="shared" si="7"/>
        <v>0</v>
      </c>
      <c r="T32" s="440" t="str">
        <f t="shared" si="8"/>
        <v/>
      </c>
      <c r="U32" s="18">
        <f t="shared" si="9"/>
        <v>0</v>
      </c>
      <c r="V32" s="342"/>
      <c r="W32" s="176"/>
      <c r="X32" s="176"/>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s="15" customFormat="1" ht="18" customHeight="1">
      <c r="A33" s="140"/>
      <c r="B33" s="140"/>
      <c r="C33" s="141"/>
      <c r="D33" s="8"/>
      <c r="E33" s="213">
        <f t="shared" si="0"/>
        <v>0</v>
      </c>
      <c r="F33" s="163"/>
      <c r="G33" s="213">
        <f t="shared" si="1"/>
        <v>0</v>
      </c>
      <c r="H33" s="168"/>
      <c r="I33" s="148">
        <f t="shared" si="2"/>
        <v>0</v>
      </c>
      <c r="J33" s="148">
        <f t="shared" si="3"/>
        <v>0</v>
      </c>
      <c r="K33" s="149"/>
      <c r="L33" s="371" t="str">
        <f t="shared" si="10"/>
        <v/>
      </c>
      <c r="M33" s="150"/>
      <c r="N33" s="151"/>
      <c r="O33" s="152"/>
      <c r="P33" s="141"/>
      <c r="Q33" s="55" t="str">
        <f t="shared" si="5"/>
        <v/>
      </c>
      <c r="R33" s="74" t="str">
        <f t="shared" si="6"/>
        <v/>
      </c>
      <c r="S33" s="43">
        <f t="shared" si="7"/>
        <v>0</v>
      </c>
      <c r="T33" s="440" t="str">
        <f t="shared" si="8"/>
        <v/>
      </c>
      <c r="U33" s="18">
        <f t="shared" si="9"/>
        <v>0</v>
      </c>
      <c r="V33" s="342"/>
      <c r="W33" s="176"/>
      <c r="X33" s="176"/>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s="15" customFormat="1" ht="18" customHeight="1">
      <c r="A34" s="140"/>
      <c r="B34" s="140"/>
      <c r="C34" s="141"/>
      <c r="D34" s="8"/>
      <c r="E34" s="213">
        <f t="shared" si="0"/>
        <v>0</v>
      </c>
      <c r="F34" s="163"/>
      <c r="G34" s="213">
        <f t="shared" si="1"/>
        <v>0</v>
      </c>
      <c r="H34" s="168"/>
      <c r="I34" s="148">
        <f t="shared" si="2"/>
        <v>0</v>
      </c>
      <c r="J34" s="148">
        <f t="shared" si="3"/>
        <v>0</v>
      </c>
      <c r="K34" s="149"/>
      <c r="L34" s="371" t="str">
        <f t="shared" si="10"/>
        <v/>
      </c>
      <c r="M34" s="150"/>
      <c r="N34" s="151"/>
      <c r="O34" s="152"/>
      <c r="P34" s="141"/>
      <c r="Q34" s="55" t="str">
        <f t="shared" si="5"/>
        <v/>
      </c>
      <c r="R34" s="74" t="str">
        <f t="shared" si="6"/>
        <v/>
      </c>
      <c r="S34" s="43">
        <f t="shared" si="7"/>
        <v>0</v>
      </c>
      <c r="T34" s="440" t="str">
        <f t="shared" si="8"/>
        <v/>
      </c>
      <c r="U34" s="18">
        <f t="shared" si="9"/>
        <v>0</v>
      </c>
      <c r="V34" s="342"/>
      <c r="W34" s="176"/>
      <c r="X34" s="176"/>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s="15" customFormat="1" ht="18" customHeight="1">
      <c r="A35" s="140"/>
      <c r="B35" s="140"/>
      <c r="C35" s="141"/>
      <c r="D35" s="8"/>
      <c r="E35" s="213">
        <f t="shared" si="0"/>
        <v>0</v>
      </c>
      <c r="F35" s="163"/>
      <c r="G35" s="213">
        <f t="shared" si="1"/>
        <v>0</v>
      </c>
      <c r="H35" s="168"/>
      <c r="I35" s="148">
        <f t="shared" si="2"/>
        <v>0</v>
      </c>
      <c r="J35" s="148">
        <f t="shared" si="3"/>
        <v>0</v>
      </c>
      <c r="K35" s="149"/>
      <c r="L35" s="371" t="str">
        <f t="shared" si="10"/>
        <v/>
      </c>
      <c r="M35" s="150"/>
      <c r="N35" s="151"/>
      <c r="O35" s="152"/>
      <c r="P35" s="141"/>
      <c r="Q35" s="55" t="str">
        <f t="shared" si="5"/>
        <v/>
      </c>
      <c r="R35" s="74" t="str">
        <f t="shared" si="6"/>
        <v/>
      </c>
      <c r="S35" s="43">
        <f t="shared" si="7"/>
        <v>0</v>
      </c>
      <c r="T35" s="440" t="str">
        <f t="shared" si="8"/>
        <v/>
      </c>
      <c r="U35" s="18">
        <f t="shared" si="9"/>
        <v>0</v>
      </c>
      <c r="V35" s="342"/>
      <c r="W35" s="176"/>
      <c r="X35" s="176"/>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s="15" customFormat="1" ht="18" customHeight="1">
      <c r="A36" s="140"/>
      <c r="B36" s="140"/>
      <c r="C36" s="141"/>
      <c r="D36" s="8"/>
      <c r="E36" s="213">
        <f t="shared" si="0"/>
        <v>0</v>
      </c>
      <c r="F36" s="163"/>
      <c r="G36" s="213">
        <f t="shared" si="1"/>
        <v>0</v>
      </c>
      <c r="H36" s="168"/>
      <c r="I36" s="148">
        <f t="shared" si="2"/>
        <v>0</v>
      </c>
      <c r="J36" s="148">
        <f t="shared" si="3"/>
        <v>0</v>
      </c>
      <c r="K36" s="149"/>
      <c r="L36" s="371" t="str">
        <f t="shared" si="10"/>
        <v/>
      </c>
      <c r="M36" s="150"/>
      <c r="N36" s="151"/>
      <c r="O36" s="152"/>
      <c r="P36" s="141"/>
      <c r="Q36" s="55" t="str">
        <f t="shared" si="5"/>
        <v/>
      </c>
      <c r="R36" s="74" t="str">
        <f t="shared" si="6"/>
        <v/>
      </c>
      <c r="S36" s="43">
        <f t="shared" si="7"/>
        <v>0</v>
      </c>
      <c r="T36" s="440" t="str">
        <f t="shared" si="8"/>
        <v/>
      </c>
      <c r="U36" s="18">
        <f t="shared" si="9"/>
        <v>0</v>
      </c>
      <c r="V36" s="342"/>
      <c r="W36" s="176"/>
      <c r="X36" s="176"/>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s="15" customFormat="1" ht="18" customHeight="1">
      <c r="A37" s="140"/>
      <c r="B37" s="140"/>
      <c r="C37" s="141"/>
      <c r="D37" s="8"/>
      <c r="E37" s="213">
        <f t="shared" si="0"/>
        <v>0</v>
      </c>
      <c r="F37" s="163"/>
      <c r="G37" s="213">
        <f t="shared" si="1"/>
        <v>0</v>
      </c>
      <c r="H37" s="168"/>
      <c r="I37" s="148">
        <f t="shared" si="2"/>
        <v>0</v>
      </c>
      <c r="J37" s="148">
        <f t="shared" si="3"/>
        <v>0</v>
      </c>
      <c r="K37" s="149"/>
      <c r="L37" s="371" t="str">
        <f t="shared" si="10"/>
        <v/>
      </c>
      <c r="M37" s="150"/>
      <c r="N37" s="151"/>
      <c r="O37" s="152"/>
      <c r="P37" s="141"/>
      <c r="Q37" s="55" t="str">
        <f t="shared" si="5"/>
        <v/>
      </c>
      <c r="R37" s="74" t="str">
        <f t="shared" si="6"/>
        <v/>
      </c>
      <c r="S37" s="43">
        <f t="shared" si="7"/>
        <v>0</v>
      </c>
      <c r="T37" s="440" t="str">
        <f t="shared" si="8"/>
        <v/>
      </c>
      <c r="U37" s="18">
        <f t="shared" si="9"/>
        <v>0</v>
      </c>
      <c r="V37" s="342"/>
      <c r="W37" s="176"/>
      <c r="X37" s="176"/>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s="15" customFormat="1" ht="18" customHeight="1">
      <c r="A38" s="140"/>
      <c r="B38" s="140"/>
      <c r="C38" s="141"/>
      <c r="D38" s="8"/>
      <c r="E38" s="213">
        <f t="shared" si="0"/>
        <v>0</v>
      </c>
      <c r="F38" s="163"/>
      <c r="G38" s="213">
        <f t="shared" si="1"/>
        <v>0</v>
      </c>
      <c r="H38" s="168"/>
      <c r="I38" s="148">
        <f t="shared" si="2"/>
        <v>0</v>
      </c>
      <c r="J38" s="148">
        <f t="shared" si="3"/>
        <v>0</v>
      </c>
      <c r="K38" s="149"/>
      <c r="L38" s="371" t="str">
        <f t="shared" si="10"/>
        <v/>
      </c>
      <c r="M38" s="150"/>
      <c r="N38" s="151"/>
      <c r="O38" s="152"/>
      <c r="P38" s="141"/>
      <c r="Q38" s="55" t="str">
        <f t="shared" si="5"/>
        <v/>
      </c>
      <c r="R38" s="74" t="str">
        <f t="shared" si="6"/>
        <v/>
      </c>
      <c r="S38" s="43">
        <f t="shared" si="7"/>
        <v>0</v>
      </c>
      <c r="T38" s="440" t="str">
        <f t="shared" si="8"/>
        <v/>
      </c>
      <c r="U38" s="18">
        <f t="shared" si="9"/>
        <v>0</v>
      </c>
      <c r="V38" s="342"/>
      <c r="W38" s="176"/>
      <c r="X38" s="176"/>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s="15" customFormat="1" ht="18" customHeight="1">
      <c r="A39" s="140"/>
      <c r="B39" s="140"/>
      <c r="C39" s="141"/>
      <c r="D39" s="8"/>
      <c r="E39" s="213">
        <f t="shared" si="0"/>
        <v>0</v>
      </c>
      <c r="F39" s="163"/>
      <c r="G39" s="213">
        <f t="shared" si="1"/>
        <v>0</v>
      </c>
      <c r="H39" s="168"/>
      <c r="I39" s="148">
        <f t="shared" si="2"/>
        <v>0</v>
      </c>
      <c r="J39" s="148">
        <f t="shared" si="3"/>
        <v>0</v>
      </c>
      <c r="K39" s="149"/>
      <c r="L39" s="371" t="str">
        <f t="shared" si="10"/>
        <v/>
      </c>
      <c r="M39" s="150"/>
      <c r="N39" s="151"/>
      <c r="O39" s="152"/>
      <c r="P39" s="141"/>
      <c r="Q39" s="55" t="str">
        <f t="shared" si="5"/>
        <v/>
      </c>
      <c r="R39" s="74" t="str">
        <f t="shared" si="6"/>
        <v/>
      </c>
      <c r="S39" s="43">
        <f t="shared" si="7"/>
        <v>0</v>
      </c>
      <c r="T39" s="440" t="str">
        <f t="shared" si="8"/>
        <v/>
      </c>
      <c r="U39" s="18">
        <f t="shared" si="9"/>
        <v>0</v>
      </c>
      <c r="V39" s="342"/>
      <c r="W39" s="176"/>
      <c r="X39" s="176"/>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s="15" customFormat="1" ht="18" customHeight="1">
      <c r="A40" s="140"/>
      <c r="B40" s="140"/>
      <c r="C40" s="141"/>
      <c r="D40" s="8"/>
      <c r="E40" s="213">
        <f t="shared" si="0"/>
        <v>0</v>
      </c>
      <c r="F40" s="163"/>
      <c r="G40" s="213">
        <f t="shared" si="1"/>
        <v>0</v>
      </c>
      <c r="H40" s="168"/>
      <c r="I40" s="148">
        <f t="shared" si="2"/>
        <v>0</v>
      </c>
      <c r="J40" s="148">
        <f t="shared" si="3"/>
        <v>0</v>
      </c>
      <c r="K40" s="149"/>
      <c r="L40" s="371" t="str">
        <f t="shared" si="10"/>
        <v/>
      </c>
      <c r="M40" s="150"/>
      <c r="N40" s="151"/>
      <c r="O40" s="152"/>
      <c r="P40" s="141"/>
      <c r="Q40" s="55" t="str">
        <f t="shared" si="5"/>
        <v/>
      </c>
      <c r="R40" s="74" t="str">
        <f t="shared" si="6"/>
        <v/>
      </c>
      <c r="S40" s="43">
        <f t="shared" si="7"/>
        <v>0</v>
      </c>
      <c r="T40" s="440" t="str">
        <f t="shared" si="8"/>
        <v/>
      </c>
      <c r="U40" s="18">
        <f t="shared" si="9"/>
        <v>0</v>
      </c>
      <c r="V40" s="342"/>
      <c r="W40" s="176"/>
      <c r="X40" s="176"/>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s="15" customFormat="1" ht="18" customHeight="1">
      <c r="A41" s="140"/>
      <c r="B41" s="140"/>
      <c r="C41" s="141"/>
      <c r="D41" s="8"/>
      <c r="E41" s="213">
        <f t="shared" si="0"/>
        <v>0</v>
      </c>
      <c r="F41" s="163"/>
      <c r="G41" s="213">
        <f t="shared" si="1"/>
        <v>0</v>
      </c>
      <c r="H41" s="168"/>
      <c r="I41" s="148">
        <f t="shared" si="2"/>
        <v>0</v>
      </c>
      <c r="J41" s="148">
        <f t="shared" si="3"/>
        <v>0</v>
      </c>
      <c r="K41" s="149"/>
      <c r="L41" s="371" t="str">
        <f t="shared" si="10"/>
        <v/>
      </c>
      <c r="M41" s="150"/>
      <c r="N41" s="151"/>
      <c r="O41" s="152"/>
      <c r="P41" s="141"/>
      <c r="Q41" s="55" t="str">
        <f t="shared" si="5"/>
        <v/>
      </c>
      <c r="R41" s="74" t="str">
        <f t="shared" si="6"/>
        <v/>
      </c>
      <c r="S41" s="43">
        <f t="shared" si="7"/>
        <v>0</v>
      </c>
      <c r="T41" s="440" t="str">
        <f t="shared" si="8"/>
        <v/>
      </c>
      <c r="U41" s="18">
        <f t="shared" si="9"/>
        <v>0</v>
      </c>
      <c r="V41" s="342"/>
      <c r="W41" s="176"/>
      <c r="X41" s="176"/>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s="15" customFormat="1" ht="18" customHeight="1">
      <c r="A42" s="140"/>
      <c r="B42" s="140"/>
      <c r="C42" s="141"/>
      <c r="D42" s="8"/>
      <c r="E42" s="213">
        <f t="shared" si="0"/>
        <v>0</v>
      </c>
      <c r="F42" s="163"/>
      <c r="G42" s="213">
        <f t="shared" si="1"/>
        <v>0</v>
      </c>
      <c r="H42" s="168"/>
      <c r="I42" s="148">
        <f t="shared" si="2"/>
        <v>0</v>
      </c>
      <c r="J42" s="148">
        <f t="shared" si="3"/>
        <v>0</v>
      </c>
      <c r="K42" s="149"/>
      <c r="L42" s="371" t="str">
        <f t="shared" si="10"/>
        <v/>
      </c>
      <c r="M42" s="150"/>
      <c r="N42" s="151"/>
      <c r="O42" s="152"/>
      <c r="P42" s="141"/>
      <c r="Q42" s="55" t="str">
        <f t="shared" si="5"/>
        <v/>
      </c>
      <c r="R42" s="74" t="str">
        <f t="shared" si="6"/>
        <v/>
      </c>
      <c r="S42" s="43">
        <f t="shared" si="7"/>
        <v>0</v>
      </c>
      <c r="T42" s="440" t="str">
        <f t="shared" si="8"/>
        <v/>
      </c>
      <c r="U42" s="18">
        <f t="shared" si="9"/>
        <v>0</v>
      </c>
      <c r="V42" s="342"/>
      <c r="W42" s="176"/>
      <c r="X42" s="176"/>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s="15" customFormat="1" ht="18" customHeight="1">
      <c r="A43" s="140"/>
      <c r="B43" s="140"/>
      <c r="C43" s="141"/>
      <c r="D43" s="8"/>
      <c r="E43" s="213">
        <f t="shared" si="0"/>
        <v>0</v>
      </c>
      <c r="F43" s="163"/>
      <c r="G43" s="213">
        <f t="shared" si="1"/>
        <v>0</v>
      </c>
      <c r="H43" s="168"/>
      <c r="I43" s="148">
        <f t="shared" si="2"/>
        <v>0</v>
      </c>
      <c r="J43" s="148">
        <f t="shared" si="3"/>
        <v>0</v>
      </c>
      <c r="K43" s="149"/>
      <c r="L43" s="371" t="str">
        <f t="shared" si="10"/>
        <v/>
      </c>
      <c r="M43" s="150"/>
      <c r="N43" s="151"/>
      <c r="O43" s="152"/>
      <c r="P43" s="141"/>
      <c r="Q43" s="55" t="str">
        <f t="shared" si="5"/>
        <v/>
      </c>
      <c r="R43" s="74" t="str">
        <f t="shared" si="6"/>
        <v/>
      </c>
      <c r="S43" s="43">
        <f t="shared" si="7"/>
        <v>0</v>
      </c>
      <c r="T43" s="440" t="str">
        <f t="shared" si="8"/>
        <v/>
      </c>
      <c r="U43" s="18">
        <f t="shared" si="9"/>
        <v>0</v>
      </c>
      <c r="V43" s="342"/>
      <c r="W43" s="176"/>
      <c r="X43" s="176"/>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s="15" customFormat="1" ht="18" customHeight="1">
      <c r="A44" s="140"/>
      <c r="B44" s="140"/>
      <c r="C44" s="141"/>
      <c r="D44" s="8"/>
      <c r="E44" s="213">
        <f t="shared" si="0"/>
        <v>0</v>
      </c>
      <c r="F44" s="163"/>
      <c r="G44" s="213">
        <f t="shared" si="1"/>
        <v>0</v>
      </c>
      <c r="H44" s="168"/>
      <c r="I44" s="148">
        <f t="shared" si="2"/>
        <v>0</v>
      </c>
      <c r="J44" s="148">
        <f t="shared" si="3"/>
        <v>0</v>
      </c>
      <c r="K44" s="149"/>
      <c r="L44" s="371" t="str">
        <f t="shared" si="10"/>
        <v/>
      </c>
      <c r="M44" s="150"/>
      <c r="N44" s="151"/>
      <c r="O44" s="152"/>
      <c r="P44" s="141"/>
      <c r="Q44" s="55" t="str">
        <f t="shared" si="5"/>
        <v/>
      </c>
      <c r="R44" s="74" t="str">
        <f t="shared" si="6"/>
        <v/>
      </c>
      <c r="S44" s="43">
        <f t="shared" si="7"/>
        <v>0</v>
      </c>
      <c r="T44" s="440" t="str">
        <f t="shared" si="8"/>
        <v/>
      </c>
      <c r="U44" s="18">
        <f t="shared" si="9"/>
        <v>0</v>
      </c>
      <c r="V44" s="342"/>
      <c r="W44" s="176"/>
      <c r="X44" s="176"/>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15" customFormat="1" ht="18" customHeight="1">
      <c r="A45" s="140"/>
      <c r="B45" s="140"/>
      <c r="C45" s="141"/>
      <c r="D45" s="8"/>
      <c r="E45" s="213">
        <f t="shared" si="0"/>
        <v>0</v>
      </c>
      <c r="F45" s="163"/>
      <c r="G45" s="213">
        <f t="shared" si="1"/>
        <v>0</v>
      </c>
      <c r="H45" s="168"/>
      <c r="I45" s="148">
        <f t="shared" si="2"/>
        <v>0</v>
      </c>
      <c r="J45" s="148">
        <f t="shared" si="3"/>
        <v>0</v>
      </c>
      <c r="K45" s="149"/>
      <c r="L45" s="371" t="str">
        <f t="shared" si="10"/>
        <v/>
      </c>
      <c r="M45" s="150"/>
      <c r="N45" s="151"/>
      <c r="O45" s="152"/>
      <c r="P45" s="141"/>
      <c r="Q45" s="55" t="str">
        <f t="shared" si="5"/>
        <v/>
      </c>
      <c r="R45" s="74" t="str">
        <f t="shared" si="6"/>
        <v/>
      </c>
      <c r="S45" s="43">
        <f t="shared" si="7"/>
        <v>0</v>
      </c>
      <c r="T45" s="440" t="str">
        <f t="shared" si="8"/>
        <v/>
      </c>
      <c r="U45" s="18">
        <f t="shared" si="9"/>
        <v>0</v>
      </c>
      <c r="V45" s="342"/>
      <c r="W45" s="176"/>
      <c r="X45" s="176"/>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s="15" customFormat="1" ht="18" customHeight="1">
      <c r="A46" s="140"/>
      <c r="B46" s="140"/>
      <c r="C46" s="141"/>
      <c r="D46" s="8"/>
      <c r="E46" s="213">
        <f t="shared" si="0"/>
        <v>0</v>
      </c>
      <c r="F46" s="163"/>
      <c r="G46" s="213">
        <f t="shared" si="1"/>
        <v>0</v>
      </c>
      <c r="H46" s="168"/>
      <c r="I46" s="148">
        <f t="shared" si="2"/>
        <v>0</v>
      </c>
      <c r="J46" s="148">
        <f t="shared" si="3"/>
        <v>0</v>
      </c>
      <c r="K46" s="149"/>
      <c r="L46" s="371" t="str">
        <f t="shared" si="10"/>
        <v/>
      </c>
      <c r="M46" s="150"/>
      <c r="N46" s="151"/>
      <c r="O46" s="152"/>
      <c r="P46" s="141"/>
      <c r="Q46" s="55" t="str">
        <f t="shared" si="5"/>
        <v/>
      </c>
      <c r="R46" s="74" t="str">
        <f t="shared" si="6"/>
        <v/>
      </c>
      <c r="S46" s="43">
        <f t="shared" si="7"/>
        <v>0</v>
      </c>
      <c r="T46" s="440" t="str">
        <f t="shared" si="8"/>
        <v/>
      </c>
      <c r="U46" s="18">
        <f t="shared" si="9"/>
        <v>0</v>
      </c>
      <c r="V46" s="342"/>
      <c r="W46" s="176"/>
      <c r="X46" s="176"/>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s="15" customFormat="1" ht="18" customHeight="1">
      <c r="A47" s="140"/>
      <c r="B47" s="140"/>
      <c r="C47" s="141"/>
      <c r="D47" s="8"/>
      <c r="E47" s="213">
        <f t="shared" si="0"/>
        <v>0</v>
      </c>
      <c r="F47" s="163"/>
      <c r="G47" s="213">
        <f t="shared" si="1"/>
        <v>0</v>
      </c>
      <c r="H47" s="168"/>
      <c r="I47" s="148">
        <f t="shared" si="2"/>
        <v>0</v>
      </c>
      <c r="J47" s="148">
        <f t="shared" si="3"/>
        <v>0</v>
      </c>
      <c r="K47" s="149"/>
      <c r="L47" s="371" t="str">
        <f t="shared" si="10"/>
        <v/>
      </c>
      <c r="M47" s="150"/>
      <c r="N47" s="151"/>
      <c r="O47" s="152"/>
      <c r="P47" s="141"/>
      <c r="Q47" s="55" t="str">
        <f t="shared" si="5"/>
        <v/>
      </c>
      <c r="R47" s="74" t="str">
        <f t="shared" si="6"/>
        <v/>
      </c>
      <c r="S47" s="43">
        <f t="shared" si="7"/>
        <v>0</v>
      </c>
      <c r="T47" s="440" t="str">
        <f t="shared" si="8"/>
        <v/>
      </c>
      <c r="U47" s="18">
        <f t="shared" si="9"/>
        <v>0</v>
      </c>
      <c r="V47" s="342"/>
      <c r="W47" s="176"/>
      <c r="X47" s="176"/>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s="15" customFormat="1" ht="18" customHeight="1">
      <c r="A48" s="140"/>
      <c r="B48" s="140"/>
      <c r="C48" s="141"/>
      <c r="D48" s="8"/>
      <c r="E48" s="213">
        <f t="shared" si="0"/>
        <v>0</v>
      </c>
      <c r="F48" s="163"/>
      <c r="G48" s="213">
        <f t="shared" si="1"/>
        <v>0</v>
      </c>
      <c r="H48" s="168"/>
      <c r="I48" s="148">
        <f t="shared" si="2"/>
        <v>0</v>
      </c>
      <c r="J48" s="148">
        <f t="shared" si="3"/>
        <v>0</v>
      </c>
      <c r="K48" s="149"/>
      <c r="L48" s="371" t="str">
        <f t="shared" si="10"/>
        <v/>
      </c>
      <c r="M48" s="150"/>
      <c r="N48" s="151"/>
      <c r="O48" s="152"/>
      <c r="P48" s="141"/>
      <c r="Q48" s="55" t="str">
        <f t="shared" si="5"/>
        <v/>
      </c>
      <c r="R48" s="74" t="str">
        <f t="shared" si="6"/>
        <v/>
      </c>
      <c r="S48" s="43">
        <f t="shared" si="7"/>
        <v>0</v>
      </c>
      <c r="T48" s="440" t="str">
        <f t="shared" si="8"/>
        <v/>
      </c>
      <c r="U48" s="18">
        <f t="shared" si="9"/>
        <v>0</v>
      </c>
      <c r="V48" s="342"/>
      <c r="W48" s="176"/>
      <c r="X48" s="176"/>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s="15" customFormat="1" ht="18" customHeight="1">
      <c r="A49" s="140"/>
      <c r="B49" s="140"/>
      <c r="C49" s="141"/>
      <c r="D49" s="8"/>
      <c r="E49" s="213">
        <f t="shared" si="0"/>
        <v>0</v>
      </c>
      <c r="F49" s="163"/>
      <c r="G49" s="213">
        <f t="shared" si="1"/>
        <v>0</v>
      </c>
      <c r="H49" s="168"/>
      <c r="I49" s="148">
        <f t="shared" si="2"/>
        <v>0</v>
      </c>
      <c r="J49" s="148">
        <f t="shared" si="3"/>
        <v>0</v>
      </c>
      <c r="K49" s="149"/>
      <c r="L49" s="371" t="str">
        <f t="shared" si="10"/>
        <v/>
      </c>
      <c r="M49" s="150"/>
      <c r="N49" s="151"/>
      <c r="O49" s="152"/>
      <c r="P49" s="141"/>
      <c r="Q49" s="55" t="str">
        <f t="shared" si="5"/>
        <v/>
      </c>
      <c r="R49" s="74" t="str">
        <f t="shared" si="6"/>
        <v/>
      </c>
      <c r="S49" s="43">
        <f t="shared" si="7"/>
        <v>0</v>
      </c>
      <c r="T49" s="440" t="str">
        <f t="shared" si="8"/>
        <v/>
      </c>
      <c r="U49" s="18">
        <f t="shared" si="9"/>
        <v>0</v>
      </c>
      <c r="V49" s="342"/>
      <c r="W49" s="176"/>
      <c r="X49" s="176"/>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s="15" customFormat="1" ht="18" customHeight="1">
      <c r="A50" s="140"/>
      <c r="B50" s="140"/>
      <c r="C50" s="141"/>
      <c r="D50" s="8"/>
      <c r="E50" s="213">
        <f t="shared" si="0"/>
        <v>0</v>
      </c>
      <c r="F50" s="163"/>
      <c r="G50" s="213">
        <f t="shared" si="1"/>
        <v>0</v>
      </c>
      <c r="H50" s="168"/>
      <c r="I50" s="148">
        <f t="shared" si="2"/>
        <v>0</v>
      </c>
      <c r="J50" s="148">
        <f t="shared" si="3"/>
        <v>0</v>
      </c>
      <c r="K50" s="149"/>
      <c r="L50" s="371" t="str">
        <f t="shared" si="10"/>
        <v/>
      </c>
      <c r="M50" s="150"/>
      <c r="N50" s="151"/>
      <c r="O50" s="152"/>
      <c r="P50" s="141"/>
      <c r="Q50" s="55" t="str">
        <f t="shared" si="5"/>
        <v/>
      </c>
      <c r="R50" s="74" t="str">
        <f t="shared" si="6"/>
        <v/>
      </c>
      <c r="S50" s="43">
        <f t="shared" si="7"/>
        <v>0</v>
      </c>
      <c r="T50" s="440" t="str">
        <f t="shared" si="8"/>
        <v/>
      </c>
      <c r="U50" s="18">
        <f t="shared" si="9"/>
        <v>0</v>
      </c>
      <c r="V50" s="342"/>
      <c r="W50" s="176"/>
      <c r="X50" s="176"/>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s="15" customFormat="1" ht="18" customHeight="1">
      <c r="A51" s="140"/>
      <c r="B51" s="140"/>
      <c r="C51" s="141"/>
      <c r="D51" s="8"/>
      <c r="E51" s="213">
        <f t="shared" si="0"/>
        <v>0</v>
      </c>
      <c r="F51" s="163"/>
      <c r="G51" s="213">
        <f t="shared" si="1"/>
        <v>0</v>
      </c>
      <c r="H51" s="168"/>
      <c r="I51" s="148">
        <f t="shared" si="2"/>
        <v>0</v>
      </c>
      <c r="J51" s="148">
        <f t="shared" si="3"/>
        <v>0</v>
      </c>
      <c r="K51" s="149"/>
      <c r="L51" s="371" t="str">
        <f t="shared" si="10"/>
        <v/>
      </c>
      <c r="M51" s="150"/>
      <c r="N51" s="151"/>
      <c r="O51" s="152"/>
      <c r="P51" s="141"/>
      <c r="Q51" s="55" t="str">
        <f t="shared" si="5"/>
        <v/>
      </c>
      <c r="R51" s="74" t="str">
        <f t="shared" si="6"/>
        <v/>
      </c>
      <c r="S51" s="43">
        <f t="shared" si="7"/>
        <v>0</v>
      </c>
      <c r="T51" s="440" t="str">
        <f t="shared" si="8"/>
        <v/>
      </c>
      <c r="U51" s="18">
        <f t="shared" si="9"/>
        <v>0</v>
      </c>
      <c r="V51" s="342"/>
      <c r="W51" s="176"/>
      <c r="X51" s="176"/>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s="15" customFormat="1" ht="18" customHeight="1">
      <c r="A52" s="140"/>
      <c r="B52" s="140"/>
      <c r="C52" s="141"/>
      <c r="D52" s="8"/>
      <c r="E52" s="213">
        <f t="shared" si="0"/>
        <v>0</v>
      </c>
      <c r="F52" s="163"/>
      <c r="G52" s="213">
        <f t="shared" si="1"/>
        <v>0</v>
      </c>
      <c r="H52" s="168"/>
      <c r="I52" s="148">
        <f t="shared" si="2"/>
        <v>0</v>
      </c>
      <c r="J52" s="148">
        <f t="shared" si="3"/>
        <v>0</v>
      </c>
      <c r="K52" s="149"/>
      <c r="L52" s="371" t="str">
        <f t="shared" si="10"/>
        <v/>
      </c>
      <c r="M52" s="150"/>
      <c r="N52" s="151"/>
      <c r="O52" s="152"/>
      <c r="P52" s="141"/>
      <c r="Q52" s="55" t="str">
        <f t="shared" si="5"/>
        <v/>
      </c>
      <c r="R52" s="74" t="str">
        <f t="shared" si="6"/>
        <v/>
      </c>
      <c r="S52" s="43">
        <f t="shared" si="7"/>
        <v>0</v>
      </c>
      <c r="T52" s="440" t="str">
        <f t="shared" si="8"/>
        <v/>
      </c>
      <c r="U52" s="18">
        <f t="shared" si="9"/>
        <v>0</v>
      </c>
      <c r="V52" s="342"/>
      <c r="W52" s="176"/>
      <c r="X52" s="176"/>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s="15" customFormat="1" ht="18" customHeight="1">
      <c r="A53" s="140"/>
      <c r="B53" s="140"/>
      <c r="C53" s="141"/>
      <c r="D53" s="8"/>
      <c r="E53" s="213">
        <f t="shared" si="0"/>
        <v>0</v>
      </c>
      <c r="F53" s="163"/>
      <c r="G53" s="213">
        <f t="shared" si="1"/>
        <v>0</v>
      </c>
      <c r="H53" s="168"/>
      <c r="I53" s="148">
        <f t="shared" si="2"/>
        <v>0</v>
      </c>
      <c r="J53" s="148">
        <f t="shared" si="3"/>
        <v>0</v>
      </c>
      <c r="K53" s="149"/>
      <c r="L53" s="371" t="str">
        <f t="shared" si="10"/>
        <v/>
      </c>
      <c r="M53" s="150"/>
      <c r="N53" s="151"/>
      <c r="O53" s="152"/>
      <c r="P53" s="141"/>
      <c r="Q53" s="55" t="str">
        <f t="shared" si="5"/>
        <v/>
      </c>
      <c r="R53" s="74" t="str">
        <f t="shared" si="6"/>
        <v/>
      </c>
      <c r="S53" s="43">
        <f t="shared" si="7"/>
        <v>0</v>
      </c>
      <c r="T53" s="440" t="str">
        <f t="shared" si="8"/>
        <v/>
      </c>
      <c r="U53" s="18">
        <f t="shared" si="9"/>
        <v>0</v>
      </c>
      <c r="V53" s="342"/>
      <c r="W53" s="176"/>
      <c r="X53" s="176"/>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s="15" customFormat="1" ht="18" customHeight="1">
      <c r="A54" s="140"/>
      <c r="B54" s="140"/>
      <c r="C54" s="141"/>
      <c r="D54" s="8"/>
      <c r="E54" s="213">
        <f t="shared" si="0"/>
        <v>0</v>
      </c>
      <c r="F54" s="163"/>
      <c r="G54" s="213">
        <f t="shared" si="1"/>
        <v>0</v>
      </c>
      <c r="H54" s="168"/>
      <c r="I54" s="148">
        <f t="shared" si="2"/>
        <v>0</v>
      </c>
      <c r="J54" s="148">
        <f t="shared" si="3"/>
        <v>0</v>
      </c>
      <c r="K54" s="149"/>
      <c r="L54" s="371" t="str">
        <f t="shared" si="10"/>
        <v/>
      </c>
      <c r="M54" s="150"/>
      <c r="N54" s="151"/>
      <c r="O54" s="152"/>
      <c r="P54" s="141"/>
      <c r="Q54" s="55" t="str">
        <f t="shared" si="5"/>
        <v/>
      </c>
      <c r="R54" s="74" t="str">
        <f t="shared" si="6"/>
        <v/>
      </c>
      <c r="S54" s="43">
        <f t="shared" si="7"/>
        <v>0</v>
      </c>
      <c r="T54" s="440" t="str">
        <f t="shared" si="8"/>
        <v/>
      </c>
      <c r="U54" s="18">
        <f t="shared" si="9"/>
        <v>0</v>
      </c>
      <c r="V54" s="342"/>
      <c r="W54" s="176"/>
      <c r="X54" s="176"/>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s="15" customFormat="1" ht="18" customHeight="1">
      <c r="A55" s="140"/>
      <c r="B55" s="140"/>
      <c r="C55" s="141"/>
      <c r="D55" s="8"/>
      <c r="E55" s="213">
        <f t="shared" si="0"/>
        <v>0</v>
      </c>
      <c r="F55" s="163"/>
      <c r="G55" s="213">
        <f t="shared" si="1"/>
        <v>0</v>
      </c>
      <c r="H55" s="168"/>
      <c r="I55" s="148">
        <f t="shared" si="2"/>
        <v>0</v>
      </c>
      <c r="J55" s="148">
        <f t="shared" si="3"/>
        <v>0</v>
      </c>
      <c r="K55" s="149"/>
      <c r="L55" s="371" t="str">
        <f t="shared" si="10"/>
        <v/>
      </c>
      <c r="M55" s="150"/>
      <c r="N55" s="151"/>
      <c r="O55" s="152"/>
      <c r="P55" s="141"/>
      <c r="Q55" s="55" t="str">
        <f t="shared" si="5"/>
        <v/>
      </c>
      <c r="R55" s="74" t="str">
        <f t="shared" si="6"/>
        <v/>
      </c>
      <c r="S55" s="43">
        <f t="shared" si="7"/>
        <v>0</v>
      </c>
      <c r="T55" s="440" t="str">
        <f t="shared" si="8"/>
        <v/>
      </c>
      <c r="U55" s="18">
        <f t="shared" si="9"/>
        <v>0</v>
      </c>
      <c r="V55" s="342"/>
      <c r="W55" s="176"/>
      <c r="X55" s="176"/>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15" customFormat="1" ht="18" customHeight="1">
      <c r="A56" s="140"/>
      <c r="B56" s="140"/>
      <c r="C56" s="141"/>
      <c r="D56" s="8"/>
      <c r="E56" s="213">
        <f t="shared" si="0"/>
        <v>0</v>
      </c>
      <c r="F56" s="163"/>
      <c r="G56" s="213">
        <f t="shared" si="1"/>
        <v>0</v>
      </c>
      <c r="H56" s="168"/>
      <c r="I56" s="148">
        <f t="shared" si="2"/>
        <v>0</v>
      </c>
      <c r="J56" s="148">
        <f t="shared" si="3"/>
        <v>0</v>
      </c>
      <c r="K56" s="149"/>
      <c r="L56" s="371" t="str">
        <f t="shared" si="10"/>
        <v/>
      </c>
      <c r="M56" s="150"/>
      <c r="N56" s="151"/>
      <c r="O56" s="152"/>
      <c r="P56" s="141"/>
      <c r="Q56" s="55" t="str">
        <f t="shared" si="5"/>
        <v/>
      </c>
      <c r="R56" s="74" t="str">
        <f t="shared" si="6"/>
        <v/>
      </c>
      <c r="S56" s="43">
        <f t="shared" si="7"/>
        <v>0</v>
      </c>
      <c r="T56" s="440" t="str">
        <f t="shared" si="8"/>
        <v/>
      </c>
      <c r="U56" s="18">
        <f t="shared" si="9"/>
        <v>0</v>
      </c>
      <c r="V56" s="342"/>
      <c r="W56" s="176"/>
      <c r="X56" s="176"/>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s="15" customFormat="1" ht="18" customHeight="1">
      <c r="A57" s="140"/>
      <c r="B57" s="140"/>
      <c r="C57" s="141"/>
      <c r="D57" s="8"/>
      <c r="E57" s="213">
        <f t="shared" si="0"/>
        <v>0</v>
      </c>
      <c r="F57" s="163"/>
      <c r="G57" s="213">
        <f t="shared" si="1"/>
        <v>0</v>
      </c>
      <c r="H57" s="168"/>
      <c r="I57" s="148">
        <f t="shared" si="2"/>
        <v>0</v>
      </c>
      <c r="J57" s="148">
        <f t="shared" si="3"/>
        <v>0</v>
      </c>
      <c r="K57" s="149"/>
      <c r="L57" s="371" t="str">
        <f t="shared" si="10"/>
        <v/>
      </c>
      <c r="M57" s="150"/>
      <c r="N57" s="151"/>
      <c r="O57" s="152"/>
      <c r="P57" s="141"/>
      <c r="Q57" s="55" t="str">
        <f t="shared" si="5"/>
        <v/>
      </c>
      <c r="R57" s="74" t="str">
        <f t="shared" si="6"/>
        <v/>
      </c>
      <c r="S57" s="43">
        <f t="shared" si="7"/>
        <v>0</v>
      </c>
      <c r="T57" s="440" t="str">
        <f t="shared" si="8"/>
        <v/>
      </c>
      <c r="U57" s="18">
        <f t="shared" si="9"/>
        <v>0</v>
      </c>
      <c r="V57" s="342"/>
      <c r="W57" s="176"/>
      <c r="X57" s="176"/>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s="15" customFormat="1" ht="18" customHeight="1">
      <c r="A58" s="140"/>
      <c r="B58" s="140"/>
      <c r="C58" s="141"/>
      <c r="D58" s="8"/>
      <c r="E58" s="213">
        <f t="shared" si="0"/>
        <v>0</v>
      </c>
      <c r="F58" s="163"/>
      <c r="G58" s="213">
        <f t="shared" si="1"/>
        <v>0</v>
      </c>
      <c r="H58" s="168"/>
      <c r="I58" s="148">
        <f t="shared" si="2"/>
        <v>0</v>
      </c>
      <c r="J58" s="148">
        <f t="shared" si="3"/>
        <v>0</v>
      </c>
      <c r="K58" s="149"/>
      <c r="L58" s="371" t="str">
        <f t="shared" si="10"/>
        <v/>
      </c>
      <c r="M58" s="150"/>
      <c r="N58" s="151"/>
      <c r="O58" s="152"/>
      <c r="P58" s="141"/>
      <c r="Q58" s="55" t="str">
        <f t="shared" si="5"/>
        <v/>
      </c>
      <c r="R58" s="74" t="str">
        <f t="shared" si="6"/>
        <v/>
      </c>
      <c r="S58" s="43">
        <f t="shared" si="7"/>
        <v>0</v>
      </c>
      <c r="T58" s="440" t="str">
        <f t="shared" si="8"/>
        <v/>
      </c>
      <c r="U58" s="18">
        <f t="shared" si="9"/>
        <v>0</v>
      </c>
      <c r="V58" s="342"/>
      <c r="W58" s="176"/>
      <c r="X58" s="176"/>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s="15" customFormat="1" ht="18" customHeight="1">
      <c r="A59" s="140"/>
      <c r="B59" s="140"/>
      <c r="C59" s="141"/>
      <c r="D59" s="8"/>
      <c r="E59" s="213">
        <f t="shared" si="0"/>
        <v>0</v>
      </c>
      <c r="F59" s="163"/>
      <c r="G59" s="213">
        <f t="shared" si="1"/>
        <v>0</v>
      </c>
      <c r="H59" s="168"/>
      <c r="I59" s="148">
        <f t="shared" si="2"/>
        <v>0</v>
      </c>
      <c r="J59" s="148">
        <f t="shared" si="3"/>
        <v>0</v>
      </c>
      <c r="K59" s="149"/>
      <c r="L59" s="371" t="str">
        <f t="shared" si="10"/>
        <v/>
      </c>
      <c r="M59" s="150"/>
      <c r="N59" s="151"/>
      <c r="O59" s="152"/>
      <c r="P59" s="141"/>
      <c r="Q59" s="55" t="str">
        <f t="shared" si="5"/>
        <v/>
      </c>
      <c r="R59" s="74" t="str">
        <f t="shared" si="6"/>
        <v/>
      </c>
      <c r="S59" s="43">
        <f t="shared" si="7"/>
        <v>0</v>
      </c>
      <c r="T59" s="440" t="str">
        <f t="shared" si="8"/>
        <v/>
      </c>
      <c r="U59" s="18">
        <f t="shared" si="9"/>
        <v>0</v>
      </c>
      <c r="V59" s="342"/>
      <c r="W59" s="176"/>
      <c r="X59" s="176"/>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s="15" customFormat="1" ht="18" customHeight="1">
      <c r="A60" s="140"/>
      <c r="B60" s="140"/>
      <c r="C60" s="141"/>
      <c r="D60" s="8"/>
      <c r="E60" s="213">
        <f t="shared" si="0"/>
        <v>0</v>
      </c>
      <c r="F60" s="163"/>
      <c r="G60" s="213">
        <f t="shared" si="1"/>
        <v>0</v>
      </c>
      <c r="H60" s="168"/>
      <c r="I60" s="148">
        <f t="shared" si="2"/>
        <v>0</v>
      </c>
      <c r="J60" s="148">
        <f t="shared" si="3"/>
        <v>0</v>
      </c>
      <c r="K60" s="149"/>
      <c r="L60" s="371" t="str">
        <f t="shared" si="10"/>
        <v/>
      </c>
      <c r="M60" s="150"/>
      <c r="N60" s="151"/>
      <c r="O60" s="152"/>
      <c r="P60" s="141"/>
      <c r="Q60" s="55" t="str">
        <f t="shared" si="5"/>
        <v/>
      </c>
      <c r="R60" s="74" t="str">
        <f t="shared" si="6"/>
        <v/>
      </c>
      <c r="S60" s="43">
        <f t="shared" si="7"/>
        <v>0</v>
      </c>
      <c r="T60" s="440" t="str">
        <f t="shared" si="8"/>
        <v/>
      </c>
      <c r="U60" s="18">
        <f t="shared" si="9"/>
        <v>0</v>
      </c>
      <c r="V60" s="342"/>
      <c r="W60" s="176"/>
      <c r="X60" s="176"/>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s="15" customFormat="1" ht="18" customHeight="1">
      <c r="A61" s="140"/>
      <c r="B61" s="140"/>
      <c r="C61" s="141"/>
      <c r="D61" s="8"/>
      <c r="E61" s="213">
        <f t="shared" si="0"/>
        <v>0</v>
      </c>
      <c r="F61" s="163"/>
      <c r="G61" s="213">
        <f t="shared" si="1"/>
        <v>0</v>
      </c>
      <c r="H61" s="168"/>
      <c r="I61" s="148">
        <f t="shared" si="2"/>
        <v>0</v>
      </c>
      <c r="J61" s="148">
        <f t="shared" si="3"/>
        <v>0</v>
      </c>
      <c r="K61" s="149"/>
      <c r="L61" s="371" t="str">
        <f t="shared" si="10"/>
        <v/>
      </c>
      <c r="M61" s="150"/>
      <c r="N61" s="151"/>
      <c r="O61" s="152"/>
      <c r="P61" s="141"/>
      <c r="Q61" s="55" t="str">
        <f t="shared" si="5"/>
        <v/>
      </c>
      <c r="R61" s="74" t="str">
        <f t="shared" si="6"/>
        <v/>
      </c>
      <c r="S61" s="43">
        <f t="shared" si="7"/>
        <v>0</v>
      </c>
      <c r="T61" s="440" t="str">
        <f t="shared" si="8"/>
        <v/>
      </c>
      <c r="U61" s="18">
        <f t="shared" si="9"/>
        <v>0</v>
      </c>
      <c r="V61" s="342"/>
      <c r="W61" s="176"/>
      <c r="X61" s="176"/>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s="15" customFormat="1" ht="18" customHeight="1">
      <c r="A62" s="140"/>
      <c r="B62" s="140"/>
      <c r="C62" s="141"/>
      <c r="D62" s="8"/>
      <c r="E62" s="213">
        <f t="shared" si="0"/>
        <v>0</v>
      </c>
      <c r="F62" s="163"/>
      <c r="G62" s="213">
        <f t="shared" si="1"/>
        <v>0</v>
      </c>
      <c r="H62" s="168"/>
      <c r="I62" s="148">
        <f t="shared" si="2"/>
        <v>0</v>
      </c>
      <c r="J62" s="148">
        <f t="shared" si="3"/>
        <v>0</v>
      </c>
      <c r="K62" s="149"/>
      <c r="L62" s="371" t="str">
        <f t="shared" si="10"/>
        <v/>
      </c>
      <c r="M62" s="150"/>
      <c r="N62" s="151"/>
      <c r="O62" s="152"/>
      <c r="P62" s="141"/>
      <c r="Q62" s="55" t="str">
        <f t="shared" si="5"/>
        <v/>
      </c>
      <c r="R62" s="74" t="str">
        <f t="shared" si="6"/>
        <v/>
      </c>
      <c r="S62" s="43">
        <f t="shared" si="7"/>
        <v>0</v>
      </c>
      <c r="T62" s="440" t="str">
        <f t="shared" si="8"/>
        <v/>
      </c>
      <c r="U62" s="18">
        <f t="shared" si="9"/>
        <v>0</v>
      </c>
      <c r="V62" s="342"/>
      <c r="W62" s="176"/>
      <c r="X62" s="176"/>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s="15" customFormat="1" ht="18" customHeight="1">
      <c r="A63" s="140"/>
      <c r="B63" s="140"/>
      <c r="C63" s="141"/>
      <c r="D63" s="8"/>
      <c r="E63" s="213">
        <f t="shared" si="0"/>
        <v>0</v>
      </c>
      <c r="F63" s="163"/>
      <c r="G63" s="213">
        <f t="shared" si="1"/>
        <v>0</v>
      </c>
      <c r="H63" s="168"/>
      <c r="I63" s="148">
        <f t="shared" si="2"/>
        <v>0</v>
      </c>
      <c r="J63" s="148">
        <f t="shared" si="3"/>
        <v>0</v>
      </c>
      <c r="K63" s="149"/>
      <c r="L63" s="371" t="str">
        <f t="shared" si="10"/>
        <v/>
      </c>
      <c r="M63" s="150"/>
      <c r="N63" s="151"/>
      <c r="O63" s="152"/>
      <c r="P63" s="141"/>
      <c r="Q63" s="55" t="str">
        <f t="shared" si="5"/>
        <v/>
      </c>
      <c r="R63" s="74" t="str">
        <f t="shared" si="6"/>
        <v/>
      </c>
      <c r="S63" s="43">
        <f t="shared" si="7"/>
        <v>0</v>
      </c>
      <c r="T63" s="440" t="str">
        <f t="shared" si="8"/>
        <v/>
      </c>
      <c r="U63" s="18">
        <f t="shared" si="9"/>
        <v>0</v>
      </c>
      <c r="V63" s="342"/>
      <c r="W63" s="176"/>
      <c r="X63" s="176"/>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s="15" customFormat="1" ht="18" customHeight="1">
      <c r="A64" s="140"/>
      <c r="B64" s="140"/>
      <c r="C64" s="141"/>
      <c r="D64" s="8"/>
      <c r="E64" s="213">
        <f t="shared" si="0"/>
        <v>0</v>
      </c>
      <c r="F64" s="163"/>
      <c r="G64" s="213">
        <f t="shared" si="1"/>
        <v>0</v>
      </c>
      <c r="H64" s="168"/>
      <c r="I64" s="148">
        <f t="shared" si="2"/>
        <v>0</v>
      </c>
      <c r="J64" s="148">
        <f t="shared" si="3"/>
        <v>0</v>
      </c>
      <c r="K64" s="149"/>
      <c r="L64" s="371" t="str">
        <f t="shared" si="10"/>
        <v/>
      </c>
      <c r="M64" s="150"/>
      <c r="N64" s="151"/>
      <c r="O64" s="152"/>
      <c r="P64" s="141"/>
      <c r="Q64" s="55" t="str">
        <f t="shared" si="5"/>
        <v/>
      </c>
      <c r="R64" s="74" t="str">
        <f t="shared" si="6"/>
        <v/>
      </c>
      <c r="S64" s="43">
        <f t="shared" si="7"/>
        <v>0</v>
      </c>
      <c r="T64" s="440" t="str">
        <f t="shared" si="8"/>
        <v/>
      </c>
      <c r="U64" s="18">
        <f t="shared" si="9"/>
        <v>0</v>
      </c>
      <c r="V64" s="342"/>
      <c r="W64" s="176"/>
      <c r="X64" s="176"/>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s="15" customFormat="1" ht="18" customHeight="1">
      <c r="A65" s="140"/>
      <c r="B65" s="140"/>
      <c r="C65" s="141"/>
      <c r="D65" s="8"/>
      <c r="E65" s="213">
        <f t="shared" si="0"/>
        <v>0</v>
      </c>
      <c r="F65" s="163"/>
      <c r="G65" s="213">
        <f t="shared" si="1"/>
        <v>0</v>
      </c>
      <c r="H65" s="168"/>
      <c r="I65" s="148">
        <f t="shared" si="2"/>
        <v>0</v>
      </c>
      <c r="J65" s="148">
        <f t="shared" si="3"/>
        <v>0</v>
      </c>
      <c r="K65" s="149"/>
      <c r="L65" s="371" t="str">
        <f t="shared" si="10"/>
        <v/>
      </c>
      <c r="M65" s="150"/>
      <c r="N65" s="151"/>
      <c r="O65" s="152"/>
      <c r="P65" s="141"/>
      <c r="Q65" s="55" t="str">
        <f t="shared" si="5"/>
        <v/>
      </c>
      <c r="R65" s="74" t="str">
        <f t="shared" si="6"/>
        <v/>
      </c>
      <c r="S65" s="43">
        <f t="shared" si="7"/>
        <v>0</v>
      </c>
      <c r="T65" s="440" t="str">
        <f t="shared" si="8"/>
        <v/>
      </c>
      <c r="U65" s="18">
        <f t="shared" si="9"/>
        <v>0</v>
      </c>
      <c r="V65" s="342"/>
      <c r="W65" s="176"/>
      <c r="X65" s="176"/>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s="15" customFormat="1" ht="18" customHeight="1">
      <c r="A66" s="140"/>
      <c r="B66" s="140"/>
      <c r="C66" s="141"/>
      <c r="D66" s="8"/>
      <c r="E66" s="213">
        <f t="shared" si="0"/>
        <v>0</v>
      </c>
      <c r="F66" s="163"/>
      <c r="G66" s="213">
        <f t="shared" si="1"/>
        <v>0</v>
      </c>
      <c r="H66" s="168"/>
      <c r="I66" s="148">
        <f t="shared" si="2"/>
        <v>0</v>
      </c>
      <c r="J66" s="148">
        <f t="shared" si="3"/>
        <v>0</v>
      </c>
      <c r="K66" s="149"/>
      <c r="L66" s="371" t="str">
        <f t="shared" si="10"/>
        <v/>
      </c>
      <c r="M66" s="150"/>
      <c r="N66" s="151"/>
      <c r="O66" s="152"/>
      <c r="P66" s="141"/>
      <c r="Q66" s="55" t="str">
        <f t="shared" si="5"/>
        <v/>
      </c>
      <c r="R66" s="74" t="str">
        <f t="shared" si="6"/>
        <v/>
      </c>
      <c r="S66" s="43">
        <f t="shared" si="7"/>
        <v>0</v>
      </c>
      <c r="T66" s="440" t="str">
        <f t="shared" si="8"/>
        <v/>
      </c>
      <c r="U66" s="18">
        <f t="shared" si="9"/>
        <v>0</v>
      </c>
      <c r="V66" s="342"/>
      <c r="W66" s="176"/>
      <c r="X66" s="176"/>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s="15" customFormat="1" ht="18" customHeight="1">
      <c r="A67" s="140"/>
      <c r="B67" s="140"/>
      <c r="C67" s="141"/>
      <c r="D67" s="8"/>
      <c r="E67" s="213">
        <f t="shared" si="0"/>
        <v>0</v>
      </c>
      <c r="F67" s="163"/>
      <c r="G67" s="213">
        <f t="shared" si="1"/>
        <v>0</v>
      </c>
      <c r="H67" s="168"/>
      <c r="I67" s="148">
        <f t="shared" si="2"/>
        <v>0</v>
      </c>
      <c r="J67" s="148">
        <f t="shared" si="3"/>
        <v>0</v>
      </c>
      <c r="K67" s="149"/>
      <c r="L67" s="371" t="str">
        <f t="shared" si="10"/>
        <v/>
      </c>
      <c r="M67" s="150"/>
      <c r="N67" s="151"/>
      <c r="O67" s="152"/>
      <c r="P67" s="141"/>
      <c r="Q67" s="55" t="str">
        <f t="shared" si="5"/>
        <v/>
      </c>
      <c r="R67" s="74" t="str">
        <f t="shared" si="6"/>
        <v/>
      </c>
      <c r="S67" s="43">
        <f t="shared" si="7"/>
        <v>0</v>
      </c>
      <c r="T67" s="440" t="str">
        <f t="shared" si="8"/>
        <v/>
      </c>
      <c r="U67" s="18">
        <f t="shared" si="9"/>
        <v>0</v>
      </c>
      <c r="V67" s="342"/>
      <c r="W67" s="176"/>
      <c r="X67" s="176"/>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s="15" customFormat="1" ht="18" customHeight="1">
      <c r="A68" s="140"/>
      <c r="B68" s="140"/>
      <c r="C68" s="141"/>
      <c r="D68" s="8"/>
      <c r="E68" s="213">
        <f t="shared" si="0"/>
        <v>0</v>
      </c>
      <c r="F68" s="163"/>
      <c r="G68" s="213">
        <f t="shared" si="1"/>
        <v>0</v>
      </c>
      <c r="H68" s="168"/>
      <c r="I68" s="148">
        <f t="shared" si="2"/>
        <v>0</v>
      </c>
      <c r="J68" s="148">
        <f t="shared" si="3"/>
        <v>0</v>
      </c>
      <c r="K68" s="149"/>
      <c r="L68" s="371" t="str">
        <f t="shared" si="10"/>
        <v/>
      </c>
      <c r="M68" s="150"/>
      <c r="N68" s="151"/>
      <c r="O68" s="152"/>
      <c r="P68" s="141"/>
      <c r="Q68" s="55" t="str">
        <f t="shared" si="5"/>
        <v/>
      </c>
      <c r="R68" s="74" t="str">
        <f t="shared" si="6"/>
        <v/>
      </c>
      <c r="S68" s="43">
        <f t="shared" si="7"/>
        <v>0</v>
      </c>
      <c r="T68" s="440" t="str">
        <f t="shared" si="8"/>
        <v/>
      </c>
      <c r="U68" s="18">
        <f t="shared" si="9"/>
        <v>0</v>
      </c>
      <c r="V68" s="342"/>
      <c r="W68" s="176"/>
      <c r="X68" s="176"/>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s="15" customFormat="1" ht="18" customHeight="1">
      <c r="A69" s="140"/>
      <c r="B69" s="140"/>
      <c r="C69" s="141"/>
      <c r="D69" s="8"/>
      <c r="E69" s="213">
        <f t="shared" si="0"/>
        <v>0</v>
      </c>
      <c r="F69" s="163"/>
      <c r="G69" s="213">
        <f t="shared" si="1"/>
        <v>0</v>
      </c>
      <c r="H69" s="168"/>
      <c r="I69" s="148">
        <f t="shared" si="2"/>
        <v>0</v>
      </c>
      <c r="J69" s="148">
        <f t="shared" si="3"/>
        <v>0</v>
      </c>
      <c r="K69" s="149"/>
      <c r="L69" s="371" t="str">
        <f t="shared" si="10"/>
        <v/>
      </c>
      <c r="M69" s="150"/>
      <c r="N69" s="151"/>
      <c r="O69" s="152"/>
      <c r="P69" s="141"/>
      <c r="Q69" s="55" t="str">
        <f t="shared" si="5"/>
        <v/>
      </c>
      <c r="R69" s="74" t="str">
        <f t="shared" si="6"/>
        <v/>
      </c>
      <c r="S69" s="43">
        <f t="shared" si="7"/>
        <v>0</v>
      </c>
      <c r="T69" s="440" t="str">
        <f t="shared" si="8"/>
        <v/>
      </c>
      <c r="U69" s="18">
        <f t="shared" si="9"/>
        <v>0</v>
      </c>
      <c r="V69" s="342"/>
      <c r="W69" s="176"/>
      <c r="X69" s="176"/>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s="15" customFormat="1" ht="18" customHeight="1">
      <c r="A70" s="140"/>
      <c r="B70" s="140"/>
      <c r="C70" s="141"/>
      <c r="D70" s="8"/>
      <c r="E70" s="213">
        <f t="shared" si="0"/>
        <v>0</v>
      </c>
      <c r="F70" s="163"/>
      <c r="G70" s="213">
        <f t="shared" si="1"/>
        <v>0</v>
      </c>
      <c r="H70" s="168"/>
      <c r="I70" s="148">
        <f t="shared" si="2"/>
        <v>0</v>
      </c>
      <c r="J70" s="148">
        <f t="shared" si="3"/>
        <v>0</v>
      </c>
      <c r="K70" s="149"/>
      <c r="L70" s="371" t="str">
        <f t="shared" si="10"/>
        <v/>
      </c>
      <c r="M70" s="150"/>
      <c r="N70" s="151"/>
      <c r="O70" s="152"/>
      <c r="P70" s="141"/>
      <c r="Q70" s="55" t="str">
        <f t="shared" si="5"/>
        <v/>
      </c>
      <c r="R70" s="74" t="str">
        <f t="shared" si="6"/>
        <v/>
      </c>
      <c r="S70" s="43">
        <f t="shared" si="7"/>
        <v>0</v>
      </c>
      <c r="T70" s="440" t="str">
        <f t="shared" si="8"/>
        <v/>
      </c>
      <c r="U70" s="18">
        <f t="shared" si="9"/>
        <v>0</v>
      </c>
      <c r="V70" s="342"/>
      <c r="W70" s="176"/>
      <c r="X70" s="176"/>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s="15" customFormat="1" ht="18" customHeight="1">
      <c r="A71" s="140"/>
      <c r="B71" s="140"/>
      <c r="C71" s="141"/>
      <c r="D71" s="8"/>
      <c r="E71" s="213">
        <f t="shared" si="0"/>
        <v>0</v>
      </c>
      <c r="F71" s="163"/>
      <c r="G71" s="213">
        <f t="shared" si="1"/>
        <v>0</v>
      </c>
      <c r="H71" s="168"/>
      <c r="I71" s="148">
        <f t="shared" si="2"/>
        <v>0</v>
      </c>
      <c r="J71" s="148">
        <f t="shared" si="3"/>
        <v>0</v>
      </c>
      <c r="K71" s="149"/>
      <c r="L71" s="371" t="str">
        <f t="shared" si="10"/>
        <v/>
      </c>
      <c r="M71" s="150"/>
      <c r="N71" s="151"/>
      <c r="O71" s="152"/>
      <c r="P71" s="141"/>
      <c r="Q71" s="55" t="str">
        <f t="shared" si="5"/>
        <v/>
      </c>
      <c r="R71" s="74" t="str">
        <f t="shared" si="6"/>
        <v/>
      </c>
      <c r="S71" s="43">
        <f t="shared" si="7"/>
        <v>0</v>
      </c>
      <c r="T71" s="440" t="str">
        <f t="shared" si="8"/>
        <v/>
      </c>
      <c r="U71" s="18">
        <f t="shared" si="9"/>
        <v>0</v>
      </c>
      <c r="V71" s="342"/>
      <c r="W71" s="176"/>
      <c r="X71" s="176"/>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s="15" customFormat="1" ht="18" customHeight="1">
      <c r="A72" s="140"/>
      <c r="B72" s="140"/>
      <c r="C72" s="141"/>
      <c r="D72" s="8"/>
      <c r="E72" s="213">
        <f t="shared" si="0"/>
        <v>0</v>
      </c>
      <c r="F72" s="163"/>
      <c r="G72" s="213">
        <f t="shared" si="1"/>
        <v>0</v>
      </c>
      <c r="H72" s="168"/>
      <c r="I72" s="148">
        <f t="shared" si="2"/>
        <v>0</v>
      </c>
      <c r="J72" s="148">
        <f t="shared" si="3"/>
        <v>0</v>
      </c>
      <c r="K72" s="149"/>
      <c r="L72" s="371" t="str">
        <f t="shared" si="10"/>
        <v/>
      </c>
      <c r="M72" s="150"/>
      <c r="N72" s="151"/>
      <c r="O72" s="152"/>
      <c r="P72" s="141"/>
      <c r="Q72" s="55" t="str">
        <f t="shared" si="5"/>
        <v/>
      </c>
      <c r="R72" s="74" t="str">
        <f t="shared" si="6"/>
        <v/>
      </c>
      <c r="S72" s="43">
        <f t="shared" si="7"/>
        <v>0</v>
      </c>
      <c r="T72" s="440" t="str">
        <f t="shared" si="8"/>
        <v/>
      </c>
      <c r="U72" s="18">
        <f t="shared" si="9"/>
        <v>0</v>
      </c>
      <c r="V72" s="342"/>
      <c r="W72" s="176"/>
      <c r="X72" s="176"/>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s="15" customFormat="1" ht="18" customHeight="1">
      <c r="A73" s="140"/>
      <c r="B73" s="140"/>
      <c r="C73" s="141"/>
      <c r="D73" s="8"/>
      <c r="E73" s="213">
        <f t="shared" si="0"/>
        <v>0</v>
      </c>
      <c r="F73" s="163"/>
      <c r="G73" s="213">
        <f t="shared" si="1"/>
        <v>0</v>
      </c>
      <c r="H73" s="168"/>
      <c r="I73" s="148">
        <f t="shared" si="2"/>
        <v>0</v>
      </c>
      <c r="J73" s="148">
        <f t="shared" si="3"/>
        <v>0</v>
      </c>
      <c r="K73" s="149"/>
      <c r="L73" s="371" t="str">
        <f t="shared" si="10"/>
        <v/>
      </c>
      <c r="M73" s="150"/>
      <c r="N73" s="151"/>
      <c r="O73" s="152"/>
      <c r="P73" s="141"/>
      <c r="Q73" s="55" t="str">
        <f t="shared" si="5"/>
        <v/>
      </c>
      <c r="R73" s="74" t="str">
        <f t="shared" si="6"/>
        <v/>
      </c>
      <c r="S73" s="43">
        <f t="shared" si="7"/>
        <v>0</v>
      </c>
      <c r="T73" s="440" t="str">
        <f t="shared" si="8"/>
        <v/>
      </c>
      <c r="U73" s="18">
        <f t="shared" si="9"/>
        <v>0</v>
      </c>
      <c r="V73" s="342"/>
      <c r="W73" s="176"/>
      <c r="X73" s="176"/>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s="15" customFormat="1" ht="18" customHeight="1">
      <c r="A74" s="140"/>
      <c r="B74" s="140"/>
      <c r="C74" s="141"/>
      <c r="D74" s="8"/>
      <c r="E74" s="213">
        <f t="shared" si="0"/>
        <v>0</v>
      </c>
      <c r="F74" s="163"/>
      <c r="G74" s="213">
        <f t="shared" si="1"/>
        <v>0</v>
      </c>
      <c r="H74" s="168"/>
      <c r="I74" s="148">
        <f t="shared" si="2"/>
        <v>0</v>
      </c>
      <c r="J74" s="148">
        <f t="shared" si="3"/>
        <v>0</v>
      </c>
      <c r="K74" s="149"/>
      <c r="L74" s="371" t="str">
        <f t="shared" si="10"/>
        <v/>
      </c>
      <c r="M74" s="150"/>
      <c r="N74" s="151"/>
      <c r="O74" s="152"/>
      <c r="P74" s="141"/>
      <c r="Q74" s="55" t="str">
        <f t="shared" si="5"/>
        <v/>
      </c>
      <c r="R74" s="74" t="str">
        <f t="shared" si="6"/>
        <v/>
      </c>
      <c r="S74" s="43">
        <f t="shared" si="7"/>
        <v>0</v>
      </c>
      <c r="T74" s="440" t="str">
        <f t="shared" si="8"/>
        <v/>
      </c>
      <c r="U74" s="18">
        <f t="shared" si="9"/>
        <v>0</v>
      </c>
      <c r="V74" s="342"/>
      <c r="W74" s="176"/>
      <c r="X74" s="176"/>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s="15" customFormat="1" ht="18" customHeight="1">
      <c r="A75" s="140"/>
      <c r="B75" s="140"/>
      <c r="C75" s="141"/>
      <c r="D75" s="8"/>
      <c r="E75" s="213">
        <f t="shared" si="0"/>
        <v>0</v>
      </c>
      <c r="F75" s="163"/>
      <c r="G75" s="213">
        <f t="shared" si="1"/>
        <v>0</v>
      </c>
      <c r="H75" s="168"/>
      <c r="I75" s="148">
        <f t="shared" si="2"/>
        <v>0</v>
      </c>
      <c r="J75" s="148">
        <f t="shared" si="3"/>
        <v>0</v>
      </c>
      <c r="K75" s="149"/>
      <c r="L75" s="371" t="str">
        <f t="shared" si="10"/>
        <v/>
      </c>
      <c r="M75" s="150"/>
      <c r="N75" s="151"/>
      <c r="O75" s="152"/>
      <c r="P75" s="141"/>
      <c r="Q75" s="55" t="str">
        <f t="shared" si="5"/>
        <v/>
      </c>
      <c r="R75" s="74" t="str">
        <f t="shared" si="6"/>
        <v/>
      </c>
      <c r="S75" s="43">
        <f t="shared" si="7"/>
        <v>0</v>
      </c>
      <c r="T75" s="440" t="str">
        <f t="shared" si="8"/>
        <v/>
      </c>
      <c r="U75" s="18">
        <f t="shared" si="9"/>
        <v>0</v>
      </c>
      <c r="V75" s="342"/>
      <c r="W75" s="176"/>
      <c r="X75" s="176"/>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s="15" customFormat="1" ht="18" customHeight="1">
      <c r="A76" s="140"/>
      <c r="B76" s="140"/>
      <c r="C76" s="141"/>
      <c r="D76" s="8"/>
      <c r="E76" s="213">
        <f t="shared" si="0"/>
        <v>0</v>
      </c>
      <c r="F76" s="163"/>
      <c r="G76" s="213">
        <f t="shared" si="1"/>
        <v>0</v>
      </c>
      <c r="H76" s="168"/>
      <c r="I76" s="148">
        <f t="shared" si="2"/>
        <v>0</v>
      </c>
      <c r="J76" s="148">
        <f t="shared" si="3"/>
        <v>0</v>
      </c>
      <c r="K76" s="149"/>
      <c r="L76" s="371" t="str">
        <f t="shared" si="10"/>
        <v/>
      </c>
      <c r="M76" s="150"/>
      <c r="N76" s="151"/>
      <c r="O76" s="152"/>
      <c r="P76" s="141"/>
      <c r="Q76" s="55" t="str">
        <f t="shared" si="5"/>
        <v/>
      </c>
      <c r="R76" s="74" t="str">
        <f t="shared" si="6"/>
        <v/>
      </c>
      <c r="S76" s="43">
        <f t="shared" si="7"/>
        <v>0</v>
      </c>
      <c r="T76" s="440" t="str">
        <f t="shared" si="8"/>
        <v/>
      </c>
      <c r="U76" s="18">
        <f t="shared" si="9"/>
        <v>0</v>
      </c>
      <c r="V76" s="342"/>
      <c r="W76" s="176"/>
      <c r="X76" s="176"/>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s="15" customFormat="1" ht="18" customHeight="1">
      <c r="A77" s="140"/>
      <c r="B77" s="140"/>
      <c r="C77" s="141"/>
      <c r="D77" s="8"/>
      <c r="E77" s="213">
        <f t="shared" ref="E77:E140" si="11">IF(L77="",0,IF($L77&gt;2006,VLOOKUP($L77,Taxes,2)*C77))</f>
        <v>0</v>
      </c>
      <c r="F77" s="163"/>
      <c r="G77" s="213">
        <f t="shared" ref="G77:G140" si="12">IF($L77="",0,IF($L77&gt;2006,VLOOKUP($L77,Taxes,3)*$C77))</f>
        <v>0</v>
      </c>
      <c r="H77" s="168"/>
      <c r="I77" s="148">
        <f t="shared" ref="I77:I140" si="13">IF(Activité=1,(IF($L77="",0,VLOOKUP($U77,Ristourne,4)*-E77)),IF(Activité=2,(-E77*$E$7),))</f>
        <v>0</v>
      </c>
      <c r="J77" s="148">
        <f t="shared" ref="J77:J140" si="14">IF(Activité=1,(IF($L77="",0,VLOOKUP($U77,Ristourne,5)*-G77)),IF(Activité=2,(-G77*$G$7),))</f>
        <v>0</v>
      </c>
      <c r="K77" s="149"/>
      <c r="L77" s="371" t="str">
        <f t="shared" si="10"/>
        <v/>
      </c>
      <c r="M77" s="150"/>
      <c r="N77" s="151"/>
      <c r="O77" s="152"/>
      <c r="P77" s="141"/>
      <c r="Q77" s="55" t="str">
        <f t="shared" ref="Q77:Q140" si="15">IF(AND(A77="",S77=0,P77=0),"",$O$6)</f>
        <v/>
      </c>
      <c r="R77" s="74" t="str">
        <f t="shared" ref="R77:R140" si="16">IF($S77=$R$11,"",(IF($M77&lt;$R$12,"Date","")))</f>
        <v/>
      </c>
      <c r="S77" s="43">
        <f t="shared" ref="S77:S140" si="17">SUM(C77:J77)</f>
        <v>0</v>
      </c>
      <c r="T77" s="440" t="str">
        <f t="shared" ref="T77:T140" si="18">IF(S77=0,"",VLOOKUP(M77,PerFinanc,3))</f>
        <v/>
      </c>
      <c r="U77" s="18">
        <f t="shared" si="9"/>
        <v>0</v>
      </c>
      <c r="V77" s="342"/>
      <c r="W77" s="176"/>
      <c r="X77" s="176"/>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s="15" customFormat="1" ht="18" customHeight="1">
      <c r="A78" s="140"/>
      <c r="B78" s="140"/>
      <c r="C78" s="141"/>
      <c r="D78" s="8"/>
      <c r="E78" s="213">
        <f t="shared" si="11"/>
        <v>0</v>
      </c>
      <c r="F78" s="163"/>
      <c r="G78" s="213">
        <f t="shared" si="12"/>
        <v>0</v>
      </c>
      <c r="H78" s="168"/>
      <c r="I78" s="148">
        <f t="shared" si="13"/>
        <v>0</v>
      </c>
      <c r="J78" s="148">
        <f t="shared" si="14"/>
        <v>0</v>
      </c>
      <c r="K78" s="149"/>
      <c r="L78" s="371" t="str">
        <f t="shared" si="10"/>
        <v/>
      </c>
      <c r="M78" s="150"/>
      <c r="N78" s="151"/>
      <c r="O78" s="152"/>
      <c r="P78" s="141"/>
      <c r="Q78" s="55" t="str">
        <f t="shared" si="15"/>
        <v/>
      </c>
      <c r="R78" s="74" t="str">
        <f t="shared" si="16"/>
        <v/>
      </c>
      <c r="S78" s="43">
        <f t="shared" si="17"/>
        <v>0</v>
      </c>
      <c r="T78" s="440" t="str">
        <f t="shared" si="18"/>
        <v/>
      </c>
      <c r="U78" s="18">
        <f t="shared" ref="U78:U141" si="19">IF(M78="",,YEAR(M78))</f>
        <v>0</v>
      </c>
      <c r="V78" s="342"/>
      <c r="W78" s="176"/>
      <c r="X78" s="17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s="15" customFormat="1" ht="18" customHeight="1">
      <c r="A79" s="140"/>
      <c r="B79" s="140"/>
      <c r="C79" s="141"/>
      <c r="D79" s="8"/>
      <c r="E79" s="213">
        <f t="shared" si="11"/>
        <v>0</v>
      </c>
      <c r="F79" s="163"/>
      <c r="G79" s="213">
        <f t="shared" si="12"/>
        <v>0</v>
      </c>
      <c r="H79" s="168"/>
      <c r="I79" s="148">
        <f t="shared" si="13"/>
        <v>0</v>
      </c>
      <c r="J79" s="148">
        <f t="shared" si="14"/>
        <v>0</v>
      </c>
      <c r="K79" s="149"/>
      <c r="L79" s="371" t="str">
        <f t="shared" si="10"/>
        <v/>
      </c>
      <c r="M79" s="150"/>
      <c r="N79" s="151"/>
      <c r="O79" s="152"/>
      <c r="P79" s="141"/>
      <c r="Q79" s="55" t="str">
        <f t="shared" si="15"/>
        <v/>
      </c>
      <c r="R79" s="74" t="str">
        <f t="shared" si="16"/>
        <v/>
      </c>
      <c r="S79" s="43">
        <f t="shared" si="17"/>
        <v>0</v>
      </c>
      <c r="T79" s="440" t="str">
        <f t="shared" si="18"/>
        <v/>
      </c>
      <c r="U79" s="18">
        <f t="shared" si="19"/>
        <v>0</v>
      </c>
      <c r="V79" s="342"/>
      <c r="W79" s="176"/>
      <c r="X79" s="176"/>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s="15" customFormat="1" ht="18" customHeight="1">
      <c r="A80" s="140"/>
      <c r="B80" s="140"/>
      <c r="C80" s="141"/>
      <c r="D80" s="8"/>
      <c r="E80" s="213">
        <f t="shared" si="11"/>
        <v>0</v>
      </c>
      <c r="F80" s="163"/>
      <c r="G80" s="213">
        <f t="shared" si="12"/>
        <v>0</v>
      </c>
      <c r="H80" s="168"/>
      <c r="I80" s="148">
        <f t="shared" si="13"/>
        <v>0</v>
      </c>
      <c r="J80" s="148">
        <f t="shared" si="14"/>
        <v>0</v>
      </c>
      <c r="K80" s="149"/>
      <c r="L80" s="371" t="str">
        <f t="shared" si="10"/>
        <v/>
      </c>
      <c r="M80" s="150"/>
      <c r="N80" s="151"/>
      <c r="O80" s="152"/>
      <c r="P80" s="141"/>
      <c r="Q80" s="55" t="str">
        <f t="shared" si="15"/>
        <v/>
      </c>
      <c r="R80" s="74" t="str">
        <f t="shared" si="16"/>
        <v/>
      </c>
      <c r="S80" s="43">
        <f t="shared" si="17"/>
        <v>0</v>
      </c>
      <c r="T80" s="440" t="str">
        <f t="shared" si="18"/>
        <v/>
      </c>
      <c r="U80" s="18">
        <f t="shared" si="19"/>
        <v>0</v>
      </c>
      <c r="V80" s="342"/>
      <c r="W80" s="176"/>
      <c r="X80" s="176"/>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s="15" customFormat="1" ht="18" customHeight="1">
      <c r="A81" s="140"/>
      <c r="B81" s="140"/>
      <c r="C81" s="141"/>
      <c r="D81" s="8"/>
      <c r="E81" s="213">
        <f t="shared" si="11"/>
        <v>0</v>
      </c>
      <c r="F81" s="163"/>
      <c r="G81" s="213">
        <f t="shared" si="12"/>
        <v>0</v>
      </c>
      <c r="H81" s="168"/>
      <c r="I81" s="148">
        <f t="shared" si="13"/>
        <v>0</v>
      </c>
      <c r="J81" s="148">
        <f t="shared" si="14"/>
        <v>0</v>
      </c>
      <c r="K81" s="149"/>
      <c r="L81" s="371" t="str">
        <f t="shared" si="10"/>
        <v/>
      </c>
      <c r="M81" s="150"/>
      <c r="N81" s="151"/>
      <c r="O81" s="152"/>
      <c r="P81" s="141"/>
      <c r="Q81" s="55" t="str">
        <f t="shared" si="15"/>
        <v/>
      </c>
      <c r="R81" s="74" t="str">
        <f t="shared" si="16"/>
        <v/>
      </c>
      <c r="S81" s="43">
        <f t="shared" si="17"/>
        <v>0</v>
      </c>
      <c r="T81" s="440" t="str">
        <f t="shared" si="18"/>
        <v/>
      </c>
      <c r="U81" s="18">
        <f t="shared" si="19"/>
        <v>0</v>
      </c>
      <c r="V81" s="342"/>
      <c r="W81" s="176"/>
      <c r="X81" s="176"/>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s="15" customFormat="1" ht="18" customHeight="1">
      <c r="A82" s="140"/>
      <c r="B82" s="140"/>
      <c r="C82" s="141"/>
      <c r="D82" s="8"/>
      <c r="E82" s="213">
        <f t="shared" si="11"/>
        <v>0</v>
      </c>
      <c r="F82" s="163"/>
      <c r="G82" s="213">
        <f t="shared" si="12"/>
        <v>0</v>
      </c>
      <c r="H82" s="168"/>
      <c r="I82" s="148">
        <f t="shared" si="13"/>
        <v>0</v>
      </c>
      <c r="J82" s="148">
        <f t="shared" si="14"/>
        <v>0</v>
      </c>
      <c r="K82" s="149"/>
      <c r="L82" s="371" t="str">
        <f t="shared" si="10"/>
        <v/>
      </c>
      <c r="M82" s="150"/>
      <c r="N82" s="151"/>
      <c r="O82" s="152"/>
      <c r="P82" s="141"/>
      <c r="Q82" s="55" t="str">
        <f t="shared" si="15"/>
        <v/>
      </c>
      <c r="R82" s="74" t="str">
        <f t="shared" si="16"/>
        <v/>
      </c>
      <c r="S82" s="43">
        <f t="shared" si="17"/>
        <v>0</v>
      </c>
      <c r="T82" s="440" t="str">
        <f t="shared" si="18"/>
        <v/>
      </c>
      <c r="U82" s="18">
        <f t="shared" si="19"/>
        <v>0</v>
      </c>
      <c r="V82" s="342"/>
      <c r="W82" s="176"/>
      <c r="X82" s="176"/>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s="15" customFormat="1" ht="18" customHeight="1">
      <c r="A83" s="140"/>
      <c r="B83" s="140"/>
      <c r="C83" s="141"/>
      <c r="D83" s="8"/>
      <c r="E83" s="213">
        <f t="shared" si="11"/>
        <v>0</v>
      </c>
      <c r="F83" s="163"/>
      <c r="G83" s="213">
        <f t="shared" si="12"/>
        <v>0</v>
      </c>
      <c r="H83" s="168"/>
      <c r="I83" s="148">
        <f t="shared" si="13"/>
        <v>0</v>
      </c>
      <c r="J83" s="148">
        <f t="shared" si="14"/>
        <v>0</v>
      </c>
      <c r="K83" s="149"/>
      <c r="L83" s="371" t="str">
        <f t="shared" si="10"/>
        <v/>
      </c>
      <c r="M83" s="150"/>
      <c r="N83" s="151"/>
      <c r="O83" s="152"/>
      <c r="P83" s="141"/>
      <c r="Q83" s="55" t="str">
        <f t="shared" si="15"/>
        <v/>
      </c>
      <c r="R83" s="74" t="str">
        <f t="shared" si="16"/>
        <v/>
      </c>
      <c r="S83" s="43">
        <f t="shared" si="17"/>
        <v>0</v>
      </c>
      <c r="T83" s="440" t="str">
        <f t="shared" si="18"/>
        <v/>
      </c>
      <c r="U83" s="18">
        <f t="shared" si="19"/>
        <v>0</v>
      </c>
      <c r="V83" s="342"/>
      <c r="W83" s="176"/>
      <c r="X83" s="176"/>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s="15" customFormat="1" ht="18" customHeight="1">
      <c r="A84" s="140"/>
      <c r="B84" s="140"/>
      <c r="C84" s="141"/>
      <c r="D84" s="8"/>
      <c r="E84" s="213">
        <f t="shared" si="11"/>
        <v>0</v>
      </c>
      <c r="F84" s="163"/>
      <c r="G84" s="213">
        <f t="shared" si="12"/>
        <v>0</v>
      </c>
      <c r="H84" s="168"/>
      <c r="I84" s="148">
        <f t="shared" si="13"/>
        <v>0</v>
      </c>
      <c r="J84" s="148">
        <f t="shared" si="14"/>
        <v>0</v>
      </c>
      <c r="K84" s="149"/>
      <c r="L84" s="371" t="str">
        <f t="shared" si="10"/>
        <v/>
      </c>
      <c r="M84" s="150"/>
      <c r="N84" s="151"/>
      <c r="O84" s="152"/>
      <c r="P84" s="141"/>
      <c r="Q84" s="55" t="str">
        <f t="shared" si="15"/>
        <v/>
      </c>
      <c r="R84" s="74" t="str">
        <f t="shared" si="16"/>
        <v/>
      </c>
      <c r="S84" s="43">
        <f t="shared" si="17"/>
        <v>0</v>
      </c>
      <c r="T84" s="440" t="str">
        <f t="shared" si="18"/>
        <v/>
      </c>
      <c r="U84" s="18">
        <f t="shared" si="19"/>
        <v>0</v>
      </c>
      <c r="V84" s="342"/>
      <c r="W84" s="176"/>
      <c r="X84" s="176"/>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s="15" customFormat="1" ht="18" customHeight="1">
      <c r="A85" s="140"/>
      <c r="B85" s="140"/>
      <c r="C85" s="141"/>
      <c r="D85" s="8"/>
      <c r="E85" s="213">
        <f t="shared" si="11"/>
        <v>0</v>
      </c>
      <c r="F85" s="163"/>
      <c r="G85" s="213">
        <f t="shared" si="12"/>
        <v>0</v>
      </c>
      <c r="H85" s="168"/>
      <c r="I85" s="148">
        <f t="shared" si="13"/>
        <v>0</v>
      </c>
      <c r="J85" s="148">
        <f t="shared" si="14"/>
        <v>0</v>
      </c>
      <c r="K85" s="149"/>
      <c r="L85" s="371" t="str">
        <f t="shared" si="10"/>
        <v/>
      </c>
      <c r="M85" s="150"/>
      <c r="N85" s="151"/>
      <c r="O85" s="152"/>
      <c r="P85" s="141"/>
      <c r="Q85" s="55" t="str">
        <f t="shared" si="15"/>
        <v/>
      </c>
      <c r="R85" s="74" t="str">
        <f t="shared" si="16"/>
        <v/>
      </c>
      <c r="S85" s="43">
        <f t="shared" si="17"/>
        <v>0</v>
      </c>
      <c r="T85" s="440" t="str">
        <f t="shared" si="18"/>
        <v/>
      </c>
      <c r="U85" s="18">
        <f t="shared" si="19"/>
        <v>0</v>
      </c>
      <c r="V85" s="342"/>
      <c r="W85" s="176"/>
      <c r="X85" s="176"/>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s="15" customFormat="1" ht="18" customHeight="1">
      <c r="A86" s="140"/>
      <c r="B86" s="140"/>
      <c r="C86" s="141"/>
      <c r="D86" s="8"/>
      <c r="E86" s="213">
        <f t="shared" si="11"/>
        <v>0</v>
      </c>
      <c r="F86" s="163"/>
      <c r="G86" s="213">
        <f t="shared" si="12"/>
        <v>0</v>
      </c>
      <c r="H86" s="168"/>
      <c r="I86" s="148">
        <f t="shared" si="13"/>
        <v>0</v>
      </c>
      <c r="J86" s="148">
        <f t="shared" si="14"/>
        <v>0</v>
      </c>
      <c r="K86" s="149"/>
      <c r="L86" s="371" t="str">
        <f t="shared" si="10"/>
        <v/>
      </c>
      <c r="M86" s="150"/>
      <c r="N86" s="151"/>
      <c r="O86" s="152"/>
      <c r="P86" s="141"/>
      <c r="Q86" s="55" t="str">
        <f t="shared" si="15"/>
        <v/>
      </c>
      <c r="R86" s="74" t="str">
        <f t="shared" si="16"/>
        <v/>
      </c>
      <c r="S86" s="43">
        <f t="shared" si="17"/>
        <v>0</v>
      </c>
      <c r="T86" s="440" t="str">
        <f t="shared" si="18"/>
        <v/>
      </c>
      <c r="U86" s="18">
        <f t="shared" si="19"/>
        <v>0</v>
      </c>
      <c r="V86" s="342"/>
      <c r="W86" s="176"/>
      <c r="X86" s="176"/>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s="15" customFormat="1" ht="18" customHeight="1">
      <c r="A87" s="140"/>
      <c r="B87" s="140"/>
      <c r="C87" s="141"/>
      <c r="D87" s="8"/>
      <c r="E87" s="213">
        <f t="shared" si="11"/>
        <v>0</v>
      </c>
      <c r="F87" s="163"/>
      <c r="G87" s="213">
        <f t="shared" si="12"/>
        <v>0</v>
      </c>
      <c r="H87" s="168"/>
      <c r="I87" s="148">
        <f t="shared" si="13"/>
        <v>0</v>
      </c>
      <c r="J87" s="148">
        <f t="shared" si="14"/>
        <v>0</v>
      </c>
      <c r="K87" s="149"/>
      <c r="L87" s="371" t="str">
        <f t="shared" si="10"/>
        <v/>
      </c>
      <c r="M87" s="150"/>
      <c r="N87" s="151"/>
      <c r="O87" s="152"/>
      <c r="P87" s="141"/>
      <c r="Q87" s="55" t="str">
        <f t="shared" si="15"/>
        <v/>
      </c>
      <c r="R87" s="74" t="str">
        <f t="shared" si="16"/>
        <v/>
      </c>
      <c r="S87" s="43">
        <f t="shared" si="17"/>
        <v>0</v>
      </c>
      <c r="T87" s="440" t="str">
        <f t="shared" si="18"/>
        <v/>
      </c>
      <c r="U87" s="18">
        <f t="shared" si="19"/>
        <v>0</v>
      </c>
      <c r="V87" s="342"/>
      <c r="W87" s="176"/>
      <c r="X87" s="176"/>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s="15" customFormat="1" ht="18" customHeight="1">
      <c r="A88" s="140"/>
      <c r="B88" s="140"/>
      <c r="C88" s="141"/>
      <c r="D88" s="8"/>
      <c r="E88" s="213">
        <f t="shared" si="11"/>
        <v>0</v>
      </c>
      <c r="F88" s="163"/>
      <c r="G88" s="213">
        <f t="shared" si="12"/>
        <v>0</v>
      </c>
      <c r="H88" s="168"/>
      <c r="I88" s="148">
        <f t="shared" si="13"/>
        <v>0</v>
      </c>
      <c r="J88" s="148">
        <f t="shared" si="14"/>
        <v>0</v>
      </c>
      <c r="K88" s="149"/>
      <c r="L88" s="371" t="str">
        <f t="shared" si="10"/>
        <v/>
      </c>
      <c r="M88" s="150"/>
      <c r="N88" s="151"/>
      <c r="O88" s="152"/>
      <c r="P88" s="141"/>
      <c r="Q88" s="55" t="str">
        <f t="shared" si="15"/>
        <v/>
      </c>
      <c r="R88" s="74" t="str">
        <f t="shared" si="16"/>
        <v/>
      </c>
      <c r="S88" s="43">
        <f t="shared" si="17"/>
        <v>0</v>
      </c>
      <c r="T88" s="440" t="str">
        <f t="shared" si="18"/>
        <v/>
      </c>
      <c r="U88" s="18">
        <f t="shared" si="19"/>
        <v>0</v>
      </c>
      <c r="V88" s="342"/>
      <c r="W88" s="176"/>
      <c r="X88" s="176"/>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s="15" customFormat="1" ht="18" customHeight="1">
      <c r="A89" s="140"/>
      <c r="B89" s="140"/>
      <c r="C89" s="141"/>
      <c r="D89" s="8"/>
      <c r="E89" s="213">
        <f t="shared" si="11"/>
        <v>0</v>
      </c>
      <c r="F89" s="163"/>
      <c r="G89" s="213">
        <f t="shared" si="12"/>
        <v>0</v>
      </c>
      <c r="H89" s="168"/>
      <c r="I89" s="148">
        <f t="shared" si="13"/>
        <v>0</v>
      </c>
      <c r="J89" s="148">
        <f t="shared" si="14"/>
        <v>0</v>
      </c>
      <c r="K89" s="149"/>
      <c r="L89" s="371" t="str">
        <f t="shared" si="10"/>
        <v/>
      </c>
      <c r="M89" s="150"/>
      <c r="N89" s="151"/>
      <c r="O89" s="152"/>
      <c r="P89" s="141"/>
      <c r="Q89" s="55" t="str">
        <f t="shared" si="15"/>
        <v/>
      </c>
      <c r="R89" s="74" t="str">
        <f t="shared" si="16"/>
        <v/>
      </c>
      <c r="S89" s="43">
        <f t="shared" si="17"/>
        <v>0</v>
      </c>
      <c r="T89" s="440" t="str">
        <f t="shared" si="18"/>
        <v/>
      </c>
      <c r="U89" s="18">
        <f t="shared" si="19"/>
        <v>0</v>
      </c>
      <c r="V89" s="342"/>
      <c r="W89" s="176"/>
      <c r="X89" s="176"/>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s="15" customFormat="1" ht="18" customHeight="1">
      <c r="A90" s="140"/>
      <c r="B90" s="140"/>
      <c r="C90" s="141"/>
      <c r="D90" s="8"/>
      <c r="E90" s="213">
        <f t="shared" si="11"/>
        <v>0</v>
      </c>
      <c r="F90" s="163"/>
      <c r="G90" s="213">
        <f t="shared" si="12"/>
        <v>0</v>
      </c>
      <c r="H90" s="168"/>
      <c r="I90" s="148">
        <f t="shared" si="13"/>
        <v>0</v>
      </c>
      <c r="J90" s="148">
        <f t="shared" si="14"/>
        <v>0</v>
      </c>
      <c r="K90" s="149"/>
      <c r="L90" s="371" t="str">
        <f t="shared" si="10"/>
        <v/>
      </c>
      <c r="M90" s="150"/>
      <c r="N90" s="151"/>
      <c r="O90" s="152"/>
      <c r="P90" s="141"/>
      <c r="Q90" s="55" t="str">
        <f t="shared" si="15"/>
        <v/>
      </c>
      <c r="R90" s="74" t="str">
        <f t="shared" si="16"/>
        <v/>
      </c>
      <c r="S90" s="43">
        <f t="shared" si="17"/>
        <v>0</v>
      </c>
      <c r="T90" s="440" t="str">
        <f t="shared" si="18"/>
        <v/>
      </c>
      <c r="U90" s="18">
        <f t="shared" si="19"/>
        <v>0</v>
      </c>
      <c r="V90" s="342"/>
      <c r="W90" s="176"/>
      <c r="X90" s="176"/>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s="15" customFormat="1" ht="18" customHeight="1">
      <c r="A91" s="140"/>
      <c r="B91" s="140"/>
      <c r="C91" s="141"/>
      <c r="D91" s="8"/>
      <c r="E91" s="213">
        <f t="shared" si="11"/>
        <v>0</v>
      </c>
      <c r="F91" s="163"/>
      <c r="G91" s="213">
        <f t="shared" si="12"/>
        <v>0</v>
      </c>
      <c r="H91" s="168"/>
      <c r="I91" s="148">
        <f t="shared" si="13"/>
        <v>0</v>
      </c>
      <c r="J91" s="148">
        <f t="shared" si="14"/>
        <v>0</v>
      </c>
      <c r="K91" s="149"/>
      <c r="L91" s="371" t="str">
        <f t="shared" ref="L91:L154" si="20">IF(M91="","",YEAR(M91))</f>
        <v/>
      </c>
      <c r="M91" s="150"/>
      <c r="N91" s="151"/>
      <c r="O91" s="152"/>
      <c r="P91" s="141"/>
      <c r="Q91" s="55" t="str">
        <f t="shared" si="15"/>
        <v/>
      </c>
      <c r="R91" s="74" t="str">
        <f t="shared" si="16"/>
        <v/>
      </c>
      <c r="S91" s="43">
        <f t="shared" si="17"/>
        <v>0</v>
      </c>
      <c r="T91" s="440" t="str">
        <f t="shared" si="18"/>
        <v/>
      </c>
      <c r="U91" s="18">
        <f t="shared" si="19"/>
        <v>0</v>
      </c>
      <c r="V91" s="342"/>
      <c r="W91" s="176"/>
      <c r="X91" s="176"/>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s="15" customFormat="1" ht="18" customHeight="1">
      <c r="A92" s="140"/>
      <c r="B92" s="140"/>
      <c r="C92" s="141"/>
      <c r="D92" s="8"/>
      <c r="E92" s="213">
        <f t="shared" si="11"/>
        <v>0</v>
      </c>
      <c r="F92" s="163"/>
      <c r="G92" s="213">
        <f t="shared" si="12"/>
        <v>0</v>
      </c>
      <c r="H92" s="168"/>
      <c r="I92" s="148">
        <f t="shared" si="13"/>
        <v>0</v>
      </c>
      <c r="J92" s="148">
        <f t="shared" si="14"/>
        <v>0</v>
      </c>
      <c r="K92" s="149"/>
      <c r="L92" s="371" t="str">
        <f t="shared" si="20"/>
        <v/>
      </c>
      <c r="M92" s="150"/>
      <c r="N92" s="151"/>
      <c r="O92" s="152"/>
      <c r="P92" s="141"/>
      <c r="Q92" s="55" t="str">
        <f t="shared" si="15"/>
        <v/>
      </c>
      <c r="R92" s="74" t="str">
        <f t="shared" si="16"/>
        <v/>
      </c>
      <c r="S92" s="43">
        <f t="shared" si="17"/>
        <v>0</v>
      </c>
      <c r="T92" s="440" t="str">
        <f t="shared" si="18"/>
        <v/>
      </c>
      <c r="U92" s="18">
        <f t="shared" si="19"/>
        <v>0</v>
      </c>
      <c r="V92" s="342"/>
      <c r="W92" s="176"/>
      <c r="X92" s="176"/>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s="15" customFormat="1" ht="18" customHeight="1">
      <c r="A93" s="140"/>
      <c r="B93" s="140"/>
      <c r="C93" s="141"/>
      <c r="D93" s="8"/>
      <c r="E93" s="213">
        <f t="shared" si="11"/>
        <v>0</v>
      </c>
      <c r="F93" s="163"/>
      <c r="G93" s="213">
        <f t="shared" si="12"/>
        <v>0</v>
      </c>
      <c r="H93" s="168"/>
      <c r="I93" s="148">
        <f t="shared" si="13"/>
        <v>0</v>
      </c>
      <c r="J93" s="148">
        <f t="shared" si="14"/>
        <v>0</v>
      </c>
      <c r="K93" s="149"/>
      <c r="L93" s="371" t="str">
        <f t="shared" si="20"/>
        <v/>
      </c>
      <c r="M93" s="150"/>
      <c r="N93" s="151"/>
      <c r="O93" s="152"/>
      <c r="P93" s="141"/>
      <c r="Q93" s="55" t="str">
        <f t="shared" si="15"/>
        <v/>
      </c>
      <c r="R93" s="74" t="str">
        <f t="shared" si="16"/>
        <v/>
      </c>
      <c r="S93" s="43">
        <f t="shared" si="17"/>
        <v>0</v>
      </c>
      <c r="T93" s="440" t="str">
        <f t="shared" si="18"/>
        <v/>
      </c>
      <c r="U93" s="18">
        <f t="shared" si="19"/>
        <v>0</v>
      </c>
      <c r="V93" s="342"/>
      <c r="W93" s="176"/>
      <c r="X93" s="176"/>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s="15" customFormat="1" ht="18" customHeight="1">
      <c r="A94" s="140"/>
      <c r="B94" s="140"/>
      <c r="C94" s="141"/>
      <c r="D94" s="8"/>
      <c r="E94" s="213">
        <f t="shared" si="11"/>
        <v>0</v>
      </c>
      <c r="F94" s="163"/>
      <c r="G94" s="213">
        <f t="shared" si="12"/>
        <v>0</v>
      </c>
      <c r="H94" s="168"/>
      <c r="I94" s="148">
        <f t="shared" si="13"/>
        <v>0</v>
      </c>
      <c r="J94" s="148">
        <f t="shared" si="14"/>
        <v>0</v>
      </c>
      <c r="K94" s="149"/>
      <c r="L94" s="371" t="str">
        <f t="shared" si="20"/>
        <v/>
      </c>
      <c r="M94" s="150"/>
      <c r="N94" s="151"/>
      <c r="O94" s="152"/>
      <c r="P94" s="141"/>
      <c r="Q94" s="55" t="str">
        <f t="shared" si="15"/>
        <v/>
      </c>
      <c r="R94" s="74" t="str">
        <f t="shared" si="16"/>
        <v/>
      </c>
      <c r="S94" s="43">
        <f t="shared" si="17"/>
        <v>0</v>
      </c>
      <c r="T94" s="440" t="str">
        <f t="shared" si="18"/>
        <v/>
      </c>
      <c r="U94" s="18">
        <f t="shared" si="19"/>
        <v>0</v>
      </c>
      <c r="V94" s="342"/>
      <c r="W94" s="176"/>
      <c r="X94" s="176"/>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s="15" customFormat="1" ht="18" customHeight="1">
      <c r="A95" s="140"/>
      <c r="B95" s="140"/>
      <c r="C95" s="141"/>
      <c r="D95" s="8"/>
      <c r="E95" s="213">
        <f t="shared" si="11"/>
        <v>0</v>
      </c>
      <c r="F95" s="163"/>
      <c r="G95" s="213">
        <f t="shared" si="12"/>
        <v>0</v>
      </c>
      <c r="H95" s="168"/>
      <c r="I95" s="148">
        <f t="shared" si="13"/>
        <v>0</v>
      </c>
      <c r="J95" s="148">
        <f t="shared" si="14"/>
        <v>0</v>
      </c>
      <c r="K95" s="149"/>
      <c r="L95" s="371" t="str">
        <f t="shared" si="20"/>
        <v/>
      </c>
      <c r="M95" s="150"/>
      <c r="N95" s="151"/>
      <c r="O95" s="152"/>
      <c r="P95" s="141"/>
      <c r="Q95" s="55" t="str">
        <f t="shared" si="15"/>
        <v/>
      </c>
      <c r="R95" s="74" t="str">
        <f t="shared" si="16"/>
        <v/>
      </c>
      <c r="S95" s="43">
        <f t="shared" si="17"/>
        <v>0</v>
      </c>
      <c r="T95" s="440" t="str">
        <f t="shared" si="18"/>
        <v/>
      </c>
      <c r="U95" s="18">
        <f t="shared" si="19"/>
        <v>0</v>
      </c>
      <c r="V95" s="342"/>
      <c r="W95" s="176"/>
      <c r="X95" s="176"/>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s="15" customFormat="1" ht="18" customHeight="1">
      <c r="A96" s="140"/>
      <c r="B96" s="140"/>
      <c r="C96" s="141"/>
      <c r="D96" s="8"/>
      <c r="E96" s="213">
        <f t="shared" si="11"/>
        <v>0</v>
      </c>
      <c r="F96" s="163"/>
      <c r="G96" s="213">
        <f t="shared" si="12"/>
        <v>0</v>
      </c>
      <c r="H96" s="168"/>
      <c r="I96" s="148">
        <f t="shared" si="13"/>
        <v>0</v>
      </c>
      <c r="J96" s="148">
        <f t="shared" si="14"/>
        <v>0</v>
      </c>
      <c r="K96" s="149"/>
      <c r="L96" s="371" t="str">
        <f t="shared" si="20"/>
        <v/>
      </c>
      <c r="M96" s="150"/>
      <c r="N96" s="151"/>
      <c r="O96" s="152"/>
      <c r="P96" s="141"/>
      <c r="Q96" s="55" t="str">
        <f t="shared" si="15"/>
        <v/>
      </c>
      <c r="R96" s="74" t="str">
        <f t="shared" si="16"/>
        <v/>
      </c>
      <c r="S96" s="43">
        <f t="shared" si="17"/>
        <v>0</v>
      </c>
      <c r="T96" s="440" t="str">
        <f t="shared" si="18"/>
        <v/>
      </c>
      <c r="U96" s="18">
        <f t="shared" si="19"/>
        <v>0</v>
      </c>
      <c r="V96" s="342"/>
      <c r="W96" s="176"/>
      <c r="X96" s="176"/>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s="15" customFormat="1" ht="18" customHeight="1">
      <c r="A97" s="140"/>
      <c r="B97" s="140"/>
      <c r="C97" s="141"/>
      <c r="D97" s="8"/>
      <c r="E97" s="213">
        <f t="shared" si="11"/>
        <v>0</v>
      </c>
      <c r="F97" s="163"/>
      <c r="G97" s="213">
        <f t="shared" si="12"/>
        <v>0</v>
      </c>
      <c r="H97" s="168"/>
      <c r="I97" s="148">
        <f t="shared" si="13"/>
        <v>0</v>
      </c>
      <c r="J97" s="148">
        <f t="shared" si="14"/>
        <v>0</v>
      </c>
      <c r="K97" s="149"/>
      <c r="L97" s="371" t="str">
        <f t="shared" si="20"/>
        <v/>
      </c>
      <c r="M97" s="150"/>
      <c r="N97" s="151"/>
      <c r="O97" s="152"/>
      <c r="P97" s="141"/>
      <c r="Q97" s="55" t="str">
        <f t="shared" si="15"/>
        <v/>
      </c>
      <c r="R97" s="74" t="str">
        <f t="shared" si="16"/>
        <v/>
      </c>
      <c r="S97" s="43">
        <f t="shared" si="17"/>
        <v>0</v>
      </c>
      <c r="T97" s="440" t="str">
        <f t="shared" si="18"/>
        <v/>
      </c>
      <c r="U97" s="18">
        <f t="shared" si="19"/>
        <v>0</v>
      </c>
      <c r="V97" s="342"/>
      <c r="W97" s="176"/>
      <c r="X97" s="176"/>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s="15" customFormat="1" ht="18" customHeight="1">
      <c r="A98" s="140"/>
      <c r="B98" s="140"/>
      <c r="C98" s="141"/>
      <c r="D98" s="8"/>
      <c r="E98" s="213">
        <f t="shared" si="11"/>
        <v>0</v>
      </c>
      <c r="F98" s="163"/>
      <c r="G98" s="213">
        <f t="shared" si="12"/>
        <v>0</v>
      </c>
      <c r="H98" s="168"/>
      <c r="I98" s="148">
        <f t="shared" si="13"/>
        <v>0</v>
      </c>
      <c r="J98" s="148">
        <f t="shared" si="14"/>
        <v>0</v>
      </c>
      <c r="K98" s="149"/>
      <c r="L98" s="371" t="str">
        <f t="shared" si="20"/>
        <v/>
      </c>
      <c r="M98" s="150"/>
      <c r="N98" s="151"/>
      <c r="O98" s="152"/>
      <c r="P98" s="141"/>
      <c r="Q98" s="55" t="str">
        <f t="shared" si="15"/>
        <v/>
      </c>
      <c r="R98" s="74" t="str">
        <f t="shared" si="16"/>
        <v/>
      </c>
      <c r="S98" s="43">
        <f t="shared" si="17"/>
        <v>0</v>
      </c>
      <c r="T98" s="440" t="str">
        <f t="shared" si="18"/>
        <v/>
      </c>
      <c r="U98" s="18">
        <f t="shared" si="19"/>
        <v>0</v>
      </c>
      <c r="V98" s="342"/>
      <c r="W98" s="176"/>
      <c r="X98" s="176"/>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s="15" customFormat="1" ht="18" customHeight="1">
      <c r="A99" s="140"/>
      <c r="B99" s="140"/>
      <c r="C99" s="141"/>
      <c r="D99" s="8"/>
      <c r="E99" s="213">
        <f t="shared" si="11"/>
        <v>0</v>
      </c>
      <c r="F99" s="163"/>
      <c r="G99" s="213">
        <f t="shared" si="12"/>
        <v>0</v>
      </c>
      <c r="H99" s="168"/>
      <c r="I99" s="148">
        <f t="shared" si="13"/>
        <v>0</v>
      </c>
      <c r="J99" s="148">
        <f t="shared" si="14"/>
        <v>0</v>
      </c>
      <c r="K99" s="149"/>
      <c r="L99" s="371" t="str">
        <f t="shared" si="20"/>
        <v/>
      </c>
      <c r="M99" s="150"/>
      <c r="N99" s="151"/>
      <c r="O99" s="152"/>
      <c r="P99" s="141"/>
      <c r="Q99" s="55" t="str">
        <f t="shared" si="15"/>
        <v/>
      </c>
      <c r="R99" s="74" t="str">
        <f t="shared" si="16"/>
        <v/>
      </c>
      <c r="S99" s="43">
        <f t="shared" si="17"/>
        <v>0</v>
      </c>
      <c r="T99" s="440" t="str">
        <f t="shared" si="18"/>
        <v/>
      </c>
      <c r="U99" s="18">
        <f t="shared" si="19"/>
        <v>0</v>
      </c>
      <c r="V99" s="342"/>
      <c r="W99" s="176"/>
      <c r="X99" s="176"/>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s="15" customFormat="1" ht="18" customHeight="1">
      <c r="A100" s="140"/>
      <c r="B100" s="140"/>
      <c r="C100" s="141"/>
      <c r="D100" s="8"/>
      <c r="E100" s="213">
        <f t="shared" si="11"/>
        <v>0</v>
      </c>
      <c r="F100" s="163"/>
      <c r="G100" s="213">
        <f t="shared" si="12"/>
        <v>0</v>
      </c>
      <c r="H100" s="168"/>
      <c r="I100" s="148">
        <f t="shared" si="13"/>
        <v>0</v>
      </c>
      <c r="J100" s="148">
        <f t="shared" si="14"/>
        <v>0</v>
      </c>
      <c r="K100" s="149"/>
      <c r="L100" s="371" t="str">
        <f t="shared" si="20"/>
        <v/>
      </c>
      <c r="M100" s="150"/>
      <c r="N100" s="151"/>
      <c r="O100" s="152"/>
      <c r="P100" s="141"/>
      <c r="Q100" s="55" t="str">
        <f t="shared" si="15"/>
        <v/>
      </c>
      <c r="R100" s="74" t="str">
        <f t="shared" si="16"/>
        <v/>
      </c>
      <c r="S100" s="43">
        <f t="shared" si="17"/>
        <v>0</v>
      </c>
      <c r="T100" s="440" t="str">
        <f t="shared" si="18"/>
        <v/>
      </c>
      <c r="U100" s="18">
        <f t="shared" si="19"/>
        <v>0</v>
      </c>
      <c r="V100" s="342"/>
      <c r="W100" s="176"/>
      <c r="X100" s="176"/>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s="15" customFormat="1" ht="18" customHeight="1">
      <c r="A101" s="140"/>
      <c r="B101" s="140"/>
      <c r="C101" s="141"/>
      <c r="D101" s="8"/>
      <c r="E101" s="213">
        <f t="shared" si="11"/>
        <v>0</v>
      </c>
      <c r="F101" s="163"/>
      <c r="G101" s="213">
        <f t="shared" si="12"/>
        <v>0</v>
      </c>
      <c r="H101" s="168"/>
      <c r="I101" s="148">
        <f t="shared" si="13"/>
        <v>0</v>
      </c>
      <c r="J101" s="148">
        <f t="shared" si="14"/>
        <v>0</v>
      </c>
      <c r="K101" s="149"/>
      <c r="L101" s="371" t="str">
        <f t="shared" si="20"/>
        <v/>
      </c>
      <c r="M101" s="150"/>
      <c r="N101" s="151"/>
      <c r="O101" s="152"/>
      <c r="P101" s="141"/>
      <c r="Q101" s="55" t="str">
        <f t="shared" si="15"/>
        <v/>
      </c>
      <c r="R101" s="74" t="str">
        <f t="shared" si="16"/>
        <v/>
      </c>
      <c r="S101" s="43">
        <f t="shared" si="17"/>
        <v>0</v>
      </c>
      <c r="T101" s="440" t="str">
        <f t="shared" si="18"/>
        <v/>
      </c>
      <c r="U101" s="18">
        <f t="shared" si="19"/>
        <v>0</v>
      </c>
      <c r="V101" s="342"/>
      <c r="W101" s="176"/>
      <c r="X101" s="176"/>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s="15" customFormat="1" ht="18" customHeight="1">
      <c r="A102" s="140"/>
      <c r="B102" s="140"/>
      <c r="C102" s="141"/>
      <c r="D102" s="8"/>
      <c r="E102" s="213">
        <f t="shared" si="11"/>
        <v>0</v>
      </c>
      <c r="F102" s="163"/>
      <c r="G102" s="213">
        <f t="shared" si="12"/>
        <v>0</v>
      </c>
      <c r="H102" s="168"/>
      <c r="I102" s="148">
        <f t="shared" si="13"/>
        <v>0</v>
      </c>
      <c r="J102" s="148">
        <f t="shared" si="14"/>
        <v>0</v>
      </c>
      <c r="K102" s="149"/>
      <c r="L102" s="371" t="str">
        <f t="shared" si="20"/>
        <v/>
      </c>
      <c r="M102" s="150"/>
      <c r="N102" s="151"/>
      <c r="O102" s="152"/>
      <c r="P102" s="141"/>
      <c r="Q102" s="55" t="str">
        <f t="shared" si="15"/>
        <v/>
      </c>
      <c r="R102" s="74" t="str">
        <f t="shared" si="16"/>
        <v/>
      </c>
      <c r="S102" s="43">
        <f t="shared" si="17"/>
        <v>0</v>
      </c>
      <c r="T102" s="440" t="str">
        <f t="shared" si="18"/>
        <v/>
      </c>
      <c r="U102" s="18">
        <f t="shared" si="19"/>
        <v>0</v>
      </c>
      <c r="V102" s="342"/>
      <c r="W102" s="176"/>
      <c r="X102" s="176"/>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s="15" customFormat="1" ht="18" customHeight="1">
      <c r="A103" s="140"/>
      <c r="B103" s="140"/>
      <c r="C103" s="141"/>
      <c r="D103" s="8"/>
      <c r="E103" s="213">
        <f t="shared" si="11"/>
        <v>0</v>
      </c>
      <c r="F103" s="163"/>
      <c r="G103" s="213">
        <f t="shared" si="12"/>
        <v>0</v>
      </c>
      <c r="H103" s="168"/>
      <c r="I103" s="148">
        <f t="shared" si="13"/>
        <v>0</v>
      </c>
      <c r="J103" s="148">
        <f t="shared" si="14"/>
        <v>0</v>
      </c>
      <c r="K103" s="149"/>
      <c r="L103" s="371" t="str">
        <f t="shared" si="20"/>
        <v/>
      </c>
      <c r="M103" s="150"/>
      <c r="N103" s="151"/>
      <c r="O103" s="152"/>
      <c r="P103" s="141"/>
      <c r="Q103" s="55" t="str">
        <f t="shared" si="15"/>
        <v/>
      </c>
      <c r="R103" s="74" t="str">
        <f t="shared" si="16"/>
        <v/>
      </c>
      <c r="S103" s="43">
        <f t="shared" si="17"/>
        <v>0</v>
      </c>
      <c r="T103" s="440" t="str">
        <f t="shared" si="18"/>
        <v/>
      </c>
      <c r="U103" s="18">
        <f t="shared" si="19"/>
        <v>0</v>
      </c>
      <c r="V103" s="342"/>
      <c r="W103" s="176"/>
      <c r="X103" s="176"/>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s="15" customFormat="1" ht="18" customHeight="1">
      <c r="A104" s="140"/>
      <c r="B104" s="140"/>
      <c r="C104" s="141"/>
      <c r="D104" s="8"/>
      <c r="E104" s="213">
        <f t="shared" si="11"/>
        <v>0</v>
      </c>
      <c r="F104" s="163"/>
      <c r="G104" s="213">
        <f t="shared" si="12"/>
        <v>0</v>
      </c>
      <c r="H104" s="168"/>
      <c r="I104" s="148">
        <f t="shared" si="13"/>
        <v>0</v>
      </c>
      <c r="J104" s="148">
        <f t="shared" si="14"/>
        <v>0</v>
      </c>
      <c r="K104" s="149"/>
      <c r="L104" s="371" t="str">
        <f t="shared" si="20"/>
        <v/>
      </c>
      <c r="M104" s="150"/>
      <c r="N104" s="151"/>
      <c r="O104" s="152"/>
      <c r="P104" s="141"/>
      <c r="Q104" s="55" t="str">
        <f t="shared" si="15"/>
        <v/>
      </c>
      <c r="R104" s="74" t="str">
        <f t="shared" si="16"/>
        <v/>
      </c>
      <c r="S104" s="43">
        <f t="shared" si="17"/>
        <v>0</v>
      </c>
      <c r="T104" s="440" t="str">
        <f t="shared" si="18"/>
        <v/>
      </c>
      <c r="U104" s="18">
        <f t="shared" si="19"/>
        <v>0</v>
      </c>
      <c r="V104" s="342"/>
      <c r="W104" s="176"/>
      <c r="X104" s="176"/>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s="15" customFormat="1" ht="18" customHeight="1">
      <c r="A105" s="140"/>
      <c r="B105" s="140"/>
      <c r="C105" s="141"/>
      <c r="D105" s="8"/>
      <c r="E105" s="213">
        <f t="shared" si="11"/>
        <v>0</v>
      </c>
      <c r="F105" s="163"/>
      <c r="G105" s="213">
        <f t="shared" si="12"/>
        <v>0</v>
      </c>
      <c r="H105" s="168"/>
      <c r="I105" s="148">
        <f t="shared" si="13"/>
        <v>0</v>
      </c>
      <c r="J105" s="148">
        <f t="shared" si="14"/>
        <v>0</v>
      </c>
      <c r="K105" s="149"/>
      <c r="L105" s="371" t="str">
        <f t="shared" si="20"/>
        <v/>
      </c>
      <c r="M105" s="150"/>
      <c r="N105" s="151"/>
      <c r="O105" s="152"/>
      <c r="P105" s="141"/>
      <c r="Q105" s="55" t="str">
        <f t="shared" si="15"/>
        <v/>
      </c>
      <c r="R105" s="74" t="str">
        <f t="shared" si="16"/>
        <v/>
      </c>
      <c r="S105" s="43">
        <f t="shared" si="17"/>
        <v>0</v>
      </c>
      <c r="T105" s="440" t="str">
        <f t="shared" si="18"/>
        <v/>
      </c>
      <c r="U105" s="18">
        <f t="shared" si="19"/>
        <v>0</v>
      </c>
      <c r="V105" s="342"/>
      <c r="W105" s="176"/>
      <c r="X105" s="176"/>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s="15" customFormat="1" ht="18" customHeight="1">
      <c r="A106" s="140"/>
      <c r="B106" s="140"/>
      <c r="C106" s="141"/>
      <c r="D106" s="8"/>
      <c r="E106" s="213">
        <f t="shared" si="11"/>
        <v>0</v>
      </c>
      <c r="F106" s="163"/>
      <c r="G106" s="213">
        <f t="shared" si="12"/>
        <v>0</v>
      </c>
      <c r="H106" s="168"/>
      <c r="I106" s="148">
        <f t="shared" si="13"/>
        <v>0</v>
      </c>
      <c r="J106" s="148">
        <f t="shared" si="14"/>
        <v>0</v>
      </c>
      <c r="K106" s="149"/>
      <c r="L106" s="371" t="str">
        <f t="shared" si="20"/>
        <v/>
      </c>
      <c r="M106" s="150"/>
      <c r="N106" s="151"/>
      <c r="O106" s="152"/>
      <c r="P106" s="141"/>
      <c r="Q106" s="55" t="str">
        <f t="shared" si="15"/>
        <v/>
      </c>
      <c r="R106" s="74" t="str">
        <f t="shared" si="16"/>
        <v/>
      </c>
      <c r="S106" s="43">
        <f t="shared" si="17"/>
        <v>0</v>
      </c>
      <c r="T106" s="440" t="str">
        <f t="shared" si="18"/>
        <v/>
      </c>
      <c r="U106" s="18">
        <f t="shared" si="19"/>
        <v>0</v>
      </c>
      <c r="V106" s="342"/>
      <c r="W106" s="176"/>
      <c r="X106" s="176"/>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s="15" customFormat="1" ht="18" customHeight="1">
      <c r="A107" s="140"/>
      <c r="B107" s="140"/>
      <c r="C107" s="141"/>
      <c r="D107" s="8"/>
      <c r="E107" s="213">
        <f t="shared" si="11"/>
        <v>0</v>
      </c>
      <c r="F107" s="163"/>
      <c r="G107" s="213">
        <f t="shared" si="12"/>
        <v>0</v>
      </c>
      <c r="H107" s="168"/>
      <c r="I107" s="148">
        <f t="shared" si="13"/>
        <v>0</v>
      </c>
      <c r="J107" s="148">
        <f t="shared" si="14"/>
        <v>0</v>
      </c>
      <c r="K107" s="149"/>
      <c r="L107" s="371" t="str">
        <f t="shared" si="20"/>
        <v/>
      </c>
      <c r="M107" s="150"/>
      <c r="N107" s="151"/>
      <c r="O107" s="152"/>
      <c r="P107" s="141"/>
      <c r="Q107" s="55" t="str">
        <f t="shared" si="15"/>
        <v/>
      </c>
      <c r="R107" s="74" t="str">
        <f t="shared" si="16"/>
        <v/>
      </c>
      <c r="S107" s="43">
        <f t="shared" si="17"/>
        <v>0</v>
      </c>
      <c r="T107" s="440" t="str">
        <f t="shared" si="18"/>
        <v/>
      </c>
      <c r="U107" s="18">
        <f t="shared" si="19"/>
        <v>0</v>
      </c>
      <c r="V107" s="342"/>
      <c r="W107" s="176"/>
      <c r="X107" s="176"/>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s="15" customFormat="1" ht="18" customHeight="1">
      <c r="A108" s="140"/>
      <c r="B108" s="140"/>
      <c r="C108" s="141"/>
      <c r="D108" s="8"/>
      <c r="E108" s="213">
        <f t="shared" si="11"/>
        <v>0</v>
      </c>
      <c r="F108" s="163"/>
      <c r="G108" s="213">
        <f t="shared" si="12"/>
        <v>0</v>
      </c>
      <c r="H108" s="168"/>
      <c r="I108" s="148">
        <f t="shared" si="13"/>
        <v>0</v>
      </c>
      <c r="J108" s="148">
        <f t="shared" si="14"/>
        <v>0</v>
      </c>
      <c r="K108" s="149"/>
      <c r="L108" s="371" t="str">
        <f t="shared" si="20"/>
        <v/>
      </c>
      <c r="M108" s="150"/>
      <c r="N108" s="151"/>
      <c r="O108" s="152"/>
      <c r="P108" s="141"/>
      <c r="Q108" s="55" t="str">
        <f t="shared" si="15"/>
        <v/>
      </c>
      <c r="R108" s="74" t="str">
        <f t="shared" si="16"/>
        <v/>
      </c>
      <c r="S108" s="43">
        <f t="shared" si="17"/>
        <v>0</v>
      </c>
      <c r="T108" s="440" t="str">
        <f t="shared" si="18"/>
        <v/>
      </c>
      <c r="U108" s="18">
        <f t="shared" si="19"/>
        <v>0</v>
      </c>
      <c r="V108" s="342"/>
      <c r="W108" s="176"/>
      <c r="X108" s="176"/>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s="15" customFormat="1" ht="18" customHeight="1">
      <c r="A109" s="140"/>
      <c r="B109" s="140"/>
      <c r="C109" s="141"/>
      <c r="D109" s="8"/>
      <c r="E109" s="213">
        <f t="shared" si="11"/>
        <v>0</v>
      </c>
      <c r="F109" s="163"/>
      <c r="G109" s="213">
        <f t="shared" si="12"/>
        <v>0</v>
      </c>
      <c r="H109" s="168"/>
      <c r="I109" s="148">
        <f t="shared" si="13"/>
        <v>0</v>
      </c>
      <c r="J109" s="148">
        <f t="shared" si="14"/>
        <v>0</v>
      </c>
      <c r="K109" s="149"/>
      <c r="L109" s="371" t="str">
        <f t="shared" si="20"/>
        <v/>
      </c>
      <c r="M109" s="150"/>
      <c r="N109" s="151"/>
      <c r="O109" s="152"/>
      <c r="P109" s="141"/>
      <c r="Q109" s="55" t="str">
        <f t="shared" si="15"/>
        <v/>
      </c>
      <c r="R109" s="74" t="str">
        <f t="shared" si="16"/>
        <v/>
      </c>
      <c r="S109" s="43">
        <f t="shared" si="17"/>
        <v>0</v>
      </c>
      <c r="T109" s="440" t="str">
        <f t="shared" si="18"/>
        <v/>
      </c>
      <c r="U109" s="18">
        <f t="shared" si="19"/>
        <v>0</v>
      </c>
      <c r="V109" s="342"/>
      <c r="W109" s="176"/>
      <c r="X109" s="176"/>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s="15" customFormat="1" ht="18" customHeight="1">
      <c r="A110" s="140"/>
      <c r="B110" s="140"/>
      <c r="C110" s="141"/>
      <c r="D110" s="8"/>
      <c r="E110" s="213">
        <f t="shared" si="11"/>
        <v>0</v>
      </c>
      <c r="F110" s="163"/>
      <c r="G110" s="213">
        <f t="shared" si="12"/>
        <v>0</v>
      </c>
      <c r="H110" s="168"/>
      <c r="I110" s="148">
        <f t="shared" si="13"/>
        <v>0</v>
      </c>
      <c r="J110" s="148">
        <f t="shared" si="14"/>
        <v>0</v>
      </c>
      <c r="K110" s="149"/>
      <c r="L110" s="371" t="str">
        <f t="shared" si="20"/>
        <v/>
      </c>
      <c r="M110" s="150"/>
      <c r="N110" s="151"/>
      <c r="O110" s="152"/>
      <c r="P110" s="141"/>
      <c r="Q110" s="55" t="str">
        <f t="shared" si="15"/>
        <v/>
      </c>
      <c r="R110" s="74" t="str">
        <f t="shared" si="16"/>
        <v/>
      </c>
      <c r="S110" s="43">
        <f t="shared" si="17"/>
        <v>0</v>
      </c>
      <c r="T110" s="440" t="str">
        <f t="shared" si="18"/>
        <v/>
      </c>
      <c r="U110" s="18">
        <f t="shared" si="19"/>
        <v>0</v>
      </c>
      <c r="V110" s="342"/>
      <c r="W110" s="176"/>
      <c r="X110" s="176"/>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s="15" customFormat="1" ht="18" customHeight="1">
      <c r="A111" s="140"/>
      <c r="B111" s="140"/>
      <c r="C111" s="141"/>
      <c r="D111" s="8"/>
      <c r="E111" s="213">
        <f t="shared" si="11"/>
        <v>0</v>
      </c>
      <c r="F111" s="163"/>
      <c r="G111" s="213">
        <f t="shared" si="12"/>
        <v>0</v>
      </c>
      <c r="H111" s="168"/>
      <c r="I111" s="148">
        <f t="shared" si="13"/>
        <v>0</v>
      </c>
      <c r="J111" s="148">
        <f t="shared" si="14"/>
        <v>0</v>
      </c>
      <c r="K111" s="149"/>
      <c r="L111" s="371" t="str">
        <f t="shared" si="20"/>
        <v/>
      </c>
      <c r="M111" s="150"/>
      <c r="N111" s="151"/>
      <c r="O111" s="152"/>
      <c r="P111" s="141"/>
      <c r="Q111" s="55" t="str">
        <f t="shared" si="15"/>
        <v/>
      </c>
      <c r="R111" s="74" t="str">
        <f t="shared" si="16"/>
        <v/>
      </c>
      <c r="S111" s="43">
        <f t="shared" si="17"/>
        <v>0</v>
      </c>
      <c r="T111" s="440" t="str">
        <f t="shared" si="18"/>
        <v/>
      </c>
      <c r="U111" s="18">
        <f t="shared" si="19"/>
        <v>0</v>
      </c>
      <c r="V111" s="342"/>
      <c r="W111" s="176"/>
      <c r="X111" s="176"/>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s="15" customFormat="1" ht="18" customHeight="1">
      <c r="A112" s="140"/>
      <c r="B112" s="140"/>
      <c r="C112" s="141"/>
      <c r="D112" s="8"/>
      <c r="E112" s="213">
        <f t="shared" si="11"/>
        <v>0</v>
      </c>
      <c r="F112" s="163"/>
      <c r="G112" s="213">
        <f t="shared" si="12"/>
        <v>0</v>
      </c>
      <c r="H112" s="168"/>
      <c r="I112" s="148">
        <f t="shared" si="13"/>
        <v>0</v>
      </c>
      <c r="J112" s="148">
        <f t="shared" si="14"/>
        <v>0</v>
      </c>
      <c r="K112" s="149"/>
      <c r="L112" s="371" t="str">
        <f t="shared" si="20"/>
        <v/>
      </c>
      <c r="M112" s="150"/>
      <c r="N112" s="151"/>
      <c r="O112" s="152"/>
      <c r="P112" s="141"/>
      <c r="Q112" s="55" t="str">
        <f t="shared" si="15"/>
        <v/>
      </c>
      <c r="R112" s="74" t="str">
        <f t="shared" si="16"/>
        <v/>
      </c>
      <c r="S112" s="43">
        <f t="shared" si="17"/>
        <v>0</v>
      </c>
      <c r="T112" s="440" t="str">
        <f t="shared" si="18"/>
        <v/>
      </c>
      <c r="U112" s="18">
        <f t="shared" si="19"/>
        <v>0</v>
      </c>
      <c r="V112" s="342"/>
      <c r="W112" s="176"/>
      <c r="X112" s="176"/>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s="15" customFormat="1" ht="18" customHeight="1">
      <c r="A113" s="140"/>
      <c r="B113" s="140"/>
      <c r="C113" s="141"/>
      <c r="D113" s="8"/>
      <c r="E113" s="213">
        <f t="shared" si="11"/>
        <v>0</v>
      </c>
      <c r="F113" s="163"/>
      <c r="G113" s="213">
        <f t="shared" si="12"/>
        <v>0</v>
      </c>
      <c r="H113" s="168"/>
      <c r="I113" s="148">
        <f t="shared" si="13"/>
        <v>0</v>
      </c>
      <c r="J113" s="148">
        <f t="shared" si="14"/>
        <v>0</v>
      </c>
      <c r="K113" s="149"/>
      <c r="L113" s="371" t="str">
        <f t="shared" si="20"/>
        <v/>
      </c>
      <c r="M113" s="150"/>
      <c r="N113" s="151"/>
      <c r="O113" s="152"/>
      <c r="P113" s="141"/>
      <c r="Q113" s="55" t="str">
        <f t="shared" si="15"/>
        <v/>
      </c>
      <c r="R113" s="74" t="str">
        <f t="shared" si="16"/>
        <v/>
      </c>
      <c r="S113" s="43">
        <f t="shared" si="17"/>
        <v>0</v>
      </c>
      <c r="T113" s="440" t="str">
        <f t="shared" si="18"/>
        <v/>
      </c>
      <c r="U113" s="18">
        <f t="shared" si="19"/>
        <v>0</v>
      </c>
      <c r="V113" s="342"/>
      <c r="W113" s="176"/>
      <c r="X113" s="176"/>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s="15" customFormat="1" ht="18" customHeight="1">
      <c r="A114" s="140"/>
      <c r="B114" s="140"/>
      <c r="C114" s="141"/>
      <c r="D114" s="8"/>
      <c r="E114" s="213">
        <f t="shared" si="11"/>
        <v>0</v>
      </c>
      <c r="F114" s="163"/>
      <c r="G114" s="213">
        <f t="shared" si="12"/>
        <v>0</v>
      </c>
      <c r="H114" s="168"/>
      <c r="I114" s="148">
        <f t="shared" si="13"/>
        <v>0</v>
      </c>
      <c r="J114" s="148">
        <f t="shared" si="14"/>
        <v>0</v>
      </c>
      <c r="K114" s="149"/>
      <c r="L114" s="371" t="str">
        <f t="shared" si="20"/>
        <v/>
      </c>
      <c r="M114" s="150"/>
      <c r="N114" s="151"/>
      <c r="O114" s="152"/>
      <c r="P114" s="141"/>
      <c r="Q114" s="55" t="str">
        <f t="shared" si="15"/>
        <v/>
      </c>
      <c r="R114" s="74" t="str">
        <f t="shared" si="16"/>
        <v/>
      </c>
      <c r="S114" s="43">
        <f t="shared" si="17"/>
        <v>0</v>
      </c>
      <c r="T114" s="440" t="str">
        <f t="shared" si="18"/>
        <v/>
      </c>
      <c r="U114" s="18">
        <f t="shared" si="19"/>
        <v>0</v>
      </c>
      <c r="V114" s="342"/>
      <c r="W114" s="176"/>
      <c r="X114" s="176"/>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s="15" customFormat="1" ht="18" customHeight="1">
      <c r="A115" s="140"/>
      <c r="B115" s="140"/>
      <c r="C115" s="141"/>
      <c r="D115" s="8"/>
      <c r="E115" s="213">
        <f t="shared" si="11"/>
        <v>0</v>
      </c>
      <c r="F115" s="163"/>
      <c r="G115" s="213">
        <f t="shared" si="12"/>
        <v>0</v>
      </c>
      <c r="H115" s="168"/>
      <c r="I115" s="148">
        <f t="shared" si="13"/>
        <v>0</v>
      </c>
      <c r="J115" s="148">
        <f t="shared" si="14"/>
        <v>0</v>
      </c>
      <c r="K115" s="149"/>
      <c r="L115" s="371" t="str">
        <f t="shared" si="20"/>
        <v/>
      </c>
      <c r="M115" s="150"/>
      <c r="N115" s="151"/>
      <c r="O115" s="152"/>
      <c r="P115" s="141"/>
      <c r="Q115" s="55" t="str">
        <f t="shared" si="15"/>
        <v/>
      </c>
      <c r="R115" s="74" t="str">
        <f t="shared" si="16"/>
        <v/>
      </c>
      <c r="S115" s="43">
        <f t="shared" si="17"/>
        <v>0</v>
      </c>
      <c r="T115" s="440" t="str">
        <f t="shared" si="18"/>
        <v/>
      </c>
      <c r="U115" s="18">
        <f t="shared" si="19"/>
        <v>0</v>
      </c>
      <c r="V115" s="342"/>
      <c r="W115" s="176"/>
      <c r="X115" s="176"/>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s="15" customFormat="1" ht="18" customHeight="1">
      <c r="A116" s="140"/>
      <c r="B116" s="140"/>
      <c r="C116" s="141"/>
      <c r="D116" s="8"/>
      <c r="E116" s="213">
        <f t="shared" si="11"/>
        <v>0</v>
      </c>
      <c r="F116" s="163"/>
      <c r="G116" s="213">
        <f t="shared" si="12"/>
        <v>0</v>
      </c>
      <c r="H116" s="168"/>
      <c r="I116" s="148">
        <f t="shared" si="13"/>
        <v>0</v>
      </c>
      <c r="J116" s="148">
        <f t="shared" si="14"/>
        <v>0</v>
      </c>
      <c r="K116" s="149"/>
      <c r="L116" s="371" t="str">
        <f t="shared" si="20"/>
        <v/>
      </c>
      <c r="M116" s="150"/>
      <c r="N116" s="151"/>
      <c r="O116" s="152"/>
      <c r="P116" s="141"/>
      <c r="Q116" s="55" t="str">
        <f t="shared" si="15"/>
        <v/>
      </c>
      <c r="R116" s="74" t="str">
        <f t="shared" si="16"/>
        <v/>
      </c>
      <c r="S116" s="43">
        <f t="shared" si="17"/>
        <v>0</v>
      </c>
      <c r="T116" s="440" t="str">
        <f t="shared" si="18"/>
        <v/>
      </c>
      <c r="U116" s="18">
        <f t="shared" si="19"/>
        <v>0</v>
      </c>
      <c r="V116" s="342"/>
      <c r="W116" s="176"/>
      <c r="X116" s="176"/>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s="15" customFormat="1" ht="18" customHeight="1">
      <c r="A117" s="140"/>
      <c r="B117" s="140"/>
      <c r="C117" s="141"/>
      <c r="D117" s="8"/>
      <c r="E117" s="213">
        <f t="shared" si="11"/>
        <v>0</v>
      </c>
      <c r="F117" s="163"/>
      <c r="G117" s="213">
        <f t="shared" si="12"/>
        <v>0</v>
      </c>
      <c r="H117" s="168"/>
      <c r="I117" s="148">
        <f t="shared" si="13"/>
        <v>0</v>
      </c>
      <c r="J117" s="148">
        <f t="shared" si="14"/>
        <v>0</v>
      </c>
      <c r="K117" s="149"/>
      <c r="L117" s="371" t="str">
        <f t="shared" si="20"/>
        <v/>
      </c>
      <c r="M117" s="150"/>
      <c r="N117" s="151"/>
      <c r="O117" s="152"/>
      <c r="P117" s="141"/>
      <c r="Q117" s="55" t="str">
        <f t="shared" si="15"/>
        <v/>
      </c>
      <c r="R117" s="74" t="str">
        <f t="shared" si="16"/>
        <v/>
      </c>
      <c r="S117" s="43">
        <f t="shared" si="17"/>
        <v>0</v>
      </c>
      <c r="T117" s="440" t="str">
        <f t="shared" si="18"/>
        <v/>
      </c>
      <c r="U117" s="18">
        <f t="shared" si="19"/>
        <v>0</v>
      </c>
      <c r="V117" s="342"/>
      <c r="W117" s="176"/>
      <c r="X117" s="176"/>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s="15" customFormat="1" ht="18" customHeight="1">
      <c r="A118" s="140"/>
      <c r="B118" s="140"/>
      <c r="C118" s="141"/>
      <c r="D118" s="8"/>
      <c r="E118" s="213">
        <f t="shared" si="11"/>
        <v>0</v>
      </c>
      <c r="F118" s="163"/>
      <c r="G118" s="213">
        <f t="shared" si="12"/>
        <v>0</v>
      </c>
      <c r="H118" s="168"/>
      <c r="I118" s="148">
        <f t="shared" si="13"/>
        <v>0</v>
      </c>
      <c r="J118" s="148">
        <f t="shared" si="14"/>
        <v>0</v>
      </c>
      <c r="K118" s="149"/>
      <c r="L118" s="371" t="str">
        <f t="shared" si="20"/>
        <v/>
      </c>
      <c r="M118" s="150"/>
      <c r="N118" s="151"/>
      <c r="O118" s="152"/>
      <c r="P118" s="141"/>
      <c r="Q118" s="55" t="str">
        <f t="shared" si="15"/>
        <v/>
      </c>
      <c r="R118" s="74" t="str">
        <f t="shared" si="16"/>
        <v/>
      </c>
      <c r="S118" s="43">
        <f t="shared" si="17"/>
        <v>0</v>
      </c>
      <c r="T118" s="440" t="str">
        <f t="shared" si="18"/>
        <v/>
      </c>
      <c r="U118" s="18">
        <f t="shared" si="19"/>
        <v>0</v>
      </c>
      <c r="V118" s="342"/>
      <c r="W118" s="176"/>
      <c r="X118" s="176"/>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s="15" customFormat="1" ht="18" customHeight="1">
      <c r="A119" s="140"/>
      <c r="B119" s="140"/>
      <c r="C119" s="141"/>
      <c r="D119" s="8"/>
      <c r="E119" s="213">
        <f t="shared" si="11"/>
        <v>0</v>
      </c>
      <c r="F119" s="163"/>
      <c r="G119" s="213">
        <f t="shared" si="12"/>
        <v>0</v>
      </c>
      <c r="H119" s="168"/>
      <c r="I119" s="148">
        <f t="shared" si="13"/>
        <v>0</v>
      </c>
      <c r="J119" s="148">
        <f t="shared" si="14"/>
        <v>0</v>
      </c>
      <c r="K119" s="149"/>
      <c r="L119" s="371" t="str">
        <f t="shared" si="20"/>
        <v/>
      </c>
      <c r="M119" s="150"/>
      <c r="N119" s="151"/>
      <c r="O119" s="152"/>
      <c r="P119" s="141"/>
      <c r="Q119" s="55" t="str">
        <f t="shared" si="15"/>
        <v/>
      </c>
      <c r="R119" s="74" t="str">
        <f t="shared" si="16"/>
        <v/>
      </c>
      <c r="S119" s="43">
        <f t="shared" si="17"/>
        <v>0</v>
      </c>
      <c r="T119" s="440" t="str">
        <f t="shared" si="18"/>
        <v/>
      </c>
      <c r="U119" s="18">
        <f t="shared" si="19"/>
        <v>0</v>
      </c>
      <c r="V119" s="342"/>
      <c r="W119" s="176"/>
      <c r="X119" s="176"/>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s="15" customFormat="1" ht="18" customHeight="1">
      <c r="A120" s="140"/>
      <c r="B120" s="140"/>
      <c r="C120" s="141"/>
      <c r="D120" s="8"/>
      <c r="E120" s="213">
        <f t="shared" si="11"/>
        <v>0</v>
      </c>
      <c r="F120" s="163"/>
      <c r="G120" s="213">
        <f t="shared" si="12"/>
        <v>0</v>
      </c>
      <c r="H120" s="168"/>
      <c r="I120" s="148">
        <f t="shared" si="13"/>
        <v>0</v>
      </c>
      <c r="J120" s="148">
        <f t="shared" si="14"/>
        <v>0</v>
      </c>
      <c r="K120" s="149"/>
      <c r="L120" s="371" t="str">
        <f t="shared" si="20"/>
        <v/>
      </c>
      <c r="M120" s="150"/>
      <c r="N120" s="151"/>
      <c r="O120" s="152"/>
      <c r="P120" s="141"/>
      <c r="Q120" s="55" t="str">
        <f t="shared" si="15"/>
        <v/>
      </c>
      <c r="R120" s="74" t="str">
        <f t="shared" si="16"/>
        <v/>
      </c>
      <c r="S120" s="43">
        <f t="shared" si="17"/>
        <v>0</v>
      </c>
      <c r="T120" s="440" t="str">
        <f t="shared" si="18"/>
        <v/>
      </c>
      <c r="U120" s="18">
        <f t="shared" si="19"/>
        <v>0</v>
      </c>
      <c r="V120" s="342"/>
      <c r="W120" s="176"/>
      <c r="X120" s="176"/>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s="15" customFormat="1" ht="18" customHeight="1">
      <c r="A121" s="140"/>
      <c r="B121" s="140"/>
      <c r="C121" s="141"/>
      <c r="D121" s="8"/>
      <c r="E121" s="213">
        <f t="shared" si="11"/>
        <v>0</v>
      </c>
      <c r="F121" s="163"/>
      <c r="G121" s="213">
        <f t="shared" si="12"/>
        <v>0</v>
      </c>
      <c r="H121" s="168"/>
      <c r="I121" s="148">
        <f t="shared" si="13"/>
        <v>0</v>
      </c>
      <c r="J121" s="148">
        <f t="shared" si="14"/>
        <v>0</v>
      </c>
      <c r="K121" s="149"/>
      <c r="L121" s="371" t="str">
        <f t="shared" si="20"/>
        <v/>
      </c>
      <c r="M121" s="150"/>
      <c r="N121" s="151"/>
      <c r="O121" s="152"/>
      <c r="P121" s="141"/>
      <c r="Q121" s="55" t="str">
        <f t="shared" si="15"/>
        <v/>
      </c>
      <c r="R121" s="74" t="str">
        <f t="shared" si="16"/>
        <v/>
      </c>
      <c r="S121" s="43">
        <f t="shared" si="17"/>
        <v>0</v>
      </c>
      <c r="T121" s="440" t="str">
        <f t="shared" si="18"/>
        <v/>
      </c>
      <c r="U121" s="18">
        <f t="shared" si="19"/>
        <v>0</v>
      </c>
      <c r="V121" s="342"/>
      <c r="W121" s="176"/>
      <c r="X121" s="176"/>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s="15" customFormat="1" ht="18" customHeight="1">
      <c r="A122" s="140"/>
      <c r="B122" s="140"/>
      <c r="C122" s="141"/>
      <c r="D122" s="8"/>
      <c r="E122" s="213">
        <f t="shared" si="11"/>
        <v>0</v>
      </c>
      <c r="F122" s="163"/>
      <c r="G122" s="213">
        <f t="shared" si="12"/>
        <v>0</v>
      </c>
      <c r="H122" s="168"/>
      <c r="I122" s="148">
        <f t="shared" si="13"/>
        <v>0</v>
      </c>
      <c r="J122" s="148">
        <f t="shared" si="14"/>
        <v>0</v>
      </c>
      <c r="K122" s="149"/>
      <c r="L122" s="371" t="str">
        <f t="shared" si="20"/>
        <v/>
      </c>
      <c r="M122" s="150"/>
      <c r="N122" s="151"/>
      <c r="O122" s="152"/>
      <c r="P122" s="141"/>
      <c r="Q122" s="55" t="str">
        <f t="shared" si="15"/>
        <v/>
      </c>
      <c r="R122" s="74" t="str">
        <f t="shared" si="16"/>
        <v/>
      </c>
      <c r="S122" s="43">
        <f t="shared" si="17"/>
        <v>0</v>
      </c>
      <c r="T122" s="440" t="str">
        <f t="shared" si="18"/>
        <v/>
      </c>
      <c r="U122" s="18">
        <f t="shared" si="19"/>
        <v>0</v>
      </c>
      <c r="V122" s="342"/>
      <c r="W122" s="176"/>
      <c r="X122" s="176"/>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s="15" customFormat="1" ht="18" customHeight="1">
      <c r="A123" s="140"/>
      <c r="B123" s="140"/>
      <c r="C123" s="141"/>
      <c r="D123" s="8"/>
      <c r="E123" s="213">
        <f t="shared" si="11"/>
        <v>0</v>
      </c>
      <c r="F123" s="163"/>
      <c r="G123" s="213">
        <f t="shared" si="12"/>
        <v>0</v>
      </c>
      <c r="H123" s="168"/>
      <c r="I123" s="148">
        <f t="shared" si="13"/>
        <v>0</v>
      </c>
      <c r="J123" s="148">
        <f t="shared" si="14"/>
        <v>0</v>
      </c>
      <c r="K123" s="149"/>
      <c r="L123" s="371" t="str">
        <f t="shared" si="20"/>
        <v/>
      </c>
      <c r="M123" s="150"/>
      <c r="N123" s="151"/>
      <c r="O123" s="152"/>
      <c r="P123" s="141"/>
      <c r="Q123" s="55" t="str">
        <f t="shared" si="15"/>
        <v/>
      </c>
      <c r="R123" s="74" t="str">
        <f t="shared" si="16"/>
        <v/>
      </c>
      <c r="S123" s="43">
        <f t="shared" si="17"/>
        <v>0</v>
      </c>
      <c r="T123" s="440" t="str">
        <f t="shared" si="18"/>
        <v/>
      </c>
      <c r="U123" s="18">
        <f t="shared" si="19"/>
        <v>0</v>
      </c>
      <c r="V123" s="342"/>
      <c r="W123" s="176"/>
      <c r="X123" s="176"/>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s="15" customFormat="1" ht="18" customHeight="1">
      <c r="A124" s="140"/>
      <c r="B124" s="140"/>
      <c r="C124" s="141"/>
      <c r="D124" s="8"/>
      <c r="E124" s="213">
        <f t="shared" si="11"/>
        <v>0</v>
      </c>
      <c r="F124" s="163"/>
      <c r="G124" s="213">
        <f t="shared" si="12"/>
        <v>0</v>
      </c>
      <c r="H124" s="168"/>
      <c r="I124" s="148">
        <f t="shared" si="13"/>
        <v>0</v>
      </c>
      <c r="J124" s="148">
        <f t="shared" si="14"/>
        <v>0</v>
      </c>
      <c r="K124" s="149"/>
      <c r="L124" s="371" t="str">
        <f t="shared" si="20"/>
        <v/>
      </c>
      <c r="M124" s="150"/>
      <c r="N124" s="151"/>
      <c r="O124" s="152"/>
      <c r="P124" s="141"/>
      <c r="Q124" s="55" t="str">
        <f t="shared" si="15"/>
        <v/>
      </c>
      <c r="R124" s="74" t="str">
        <f t="shared" si="16"/>
        <v/>
      </c>
      <c r="S124" s="43">
        <f t="shared" si="17"/>
        <v>0</v>
      </c>
      <c r="T124" s="440" t="str">
        <f t="shared" si="18"/>
        <v/>
      </c>
      <c r="U124" s="18">
        <f t="shared" si="19"/>
        <v>0</v>
      </c>
      <c r="V124" s="342"/>
      <c r="W124" s="176"/>
      <c r="X124" s="176"/>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s="15" customFormat="1" ht="18" customHeight="1">
      <c r="A125" s="140"/>
      <c r="B125" s="140"/>
      <c r="C125" s="141"/>
      <c r="D125" s="8"/>
      <c r="E125" s="213">
        <f t="shared" si="11"/>
        <v>0</v>
      </c>
      <c r="F125" s="163"/>
      <c r="G125" s="213">
        <f t="shared" si="12"/>
        <v>0</v>
      </c>
      <c r="H125" s="168"/>
      <c r="I125" s="148">
        <f t="shared" si="13"/>
        <v>0</v>
      </c>
      <c r="J125" s="148">
        <f t="shared" si="14"/>
        <v>0</v>
      </c>
      <c r="K125" s="149"/>
      <c r="L125" s="371" t="str">
        <f t="shared" si="20"/>
        <v/>
      </c>
      <c r="M125" s="150"/>
      <c r="N125" s="151"/>
      <c r="O125" s="152"/>
      <c r="P125" s="141"/>
      <c r="Q125" s="55" t="str">
        <f t="shared" si="15"/>
        <v/>
      </c>
      <c r="R125" s="74" t="str">
        <f t="shared" si="16"/>
        <v/>
      </c>
      <c r="S125" s="43">
        <f t="shared" si="17"/>
        <v>0</v>
      </c>
      <c r="T125" s="440" t="str">
        <f t="shared" si="18"/>
        <v/>
      </c>
      <c r="U125" s="18">
        <f t="shared" si="19"/>
        <v>0</v>
      </c>
      <c r="V125" s="342"/>
      <c r="W125" s="176"/>
      <c r="X125" s="176"/>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s="15" customFormat="1" ht="18" customHeight="1">
      <c r="A126" s="140"/>
      <c r="B126" s="140"/>
      <c r="C126" s="141"/>
      <c r="D126" s="8"/>
      <c r="E126" s="213">
        <f t="shared" si="11"/>
        <v>0</v>
      </c>
      <c r="F126" s="163"/>
      <c r="G126" s="213">
        <f t="shared" si="12"/>
        <v>0</v>
      </c>
      <c r="H126" s="168"/>
      <c r="I126" s="148">
        <f t="shared" si="13"/>
        <v>0</v>
      </c>
      <c r="J126" s="148">
        <f t="shared" si="14"/>
        <v>0</v>
      </c>
      <c r="K126" s="149"/>
      <c r="L126" s="371" t="str">
        <f t="shared" si="20"/>
        <v/>
      </c>
      <c r="M126" s="150"/>
      <c r="N126" s="151"/>
      <c r="O126" s="152"/>
      <c r="P126" s="141"/>
      <c r="Q126" s="55" t="str">
        <f t="shared" si="15"/>
        <v/>
      </c>
      <c r="R126" s="74" t="str">
        <f t="shared" si="16"/>
        <v/>
      </c>
      <c r="S126" s="43">
        <f t="shared" si="17"/>
        <v>0</v>
      </c>
      <c r="T126" s="440" t="str">
        <f t="shared" si="18"/>
        <v/>
      </c>
      <c r="U126" s="18">
        <f t="shared" si="19"/>
        <v>0</v>
      </c>
      <c r="V126" s="342"/>
      <c r="W126" s="176"/>
      <c r="X126" s="176"/>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s="15" customFormat="1" ht="18" customHeight="1">
      <c r="A127" s="140"/>
      <c r="B127" s="140"/>
      <c r="C127" s="141"/>
      <c r="D127" s="8"/>
      <c r="E127" s="213">
        <f t="shared" si="11"/>
        <v>0</v>
      </c>
      <c r="F127" s="163"/>
      <c r="G127" s="213">
        <f t="shared" si="12"/>
        <v>0</v>
      </c>
      <c r="H127" s="168"/>
      <c r="I127" s="148">
        <f t="shared" si="13"/>
        <v>0</v>
      </c>
      <c r="J127" s="148">
        <f t="shared" si="14"/>
        <v>0</v>
      </c>
      <c r="K127" s="149"/>
      <c r="L127" s="371" t="str">
        <f t="shared" si="20"/>
        <v/>
      </c>
      <c r="M127" s="150"/>
      <c r="N127" s="151"/>
      <c r="O127" s="152"/>
      <c r="P127" s="141"/>
      <c r="Q127" s="55" t="str">
        <f t="shared" si="15"/>
        <v/>
      </c>
      <c r="R127" s="74" t="str">
        <f t="shared" si="16"/>
        <v/>
      </c>
      <c r="S127" s="43">
        <f t="shared" si="17"/>
        <v>0</v>
      </c>
      <c r="T127" s="440" t="str">
        <f t="shared" si="18"/>
        <v/>
      </c>
      <c r="U127" s="18">
        <f t="shared" si="19"/>
        <v>0</v>
      </c>
      <c r="V127" s="342"/>
      <c r="W127" s="176"/>
      <c r="X127" s="176"/>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s="15" customFormat="1" ht="18" customHeight="1">
      <c r="A128" s="140"/>
      <c r="B128" s="140"/>
      <c r="C128" s="141"/>
      <c r="D128" s="8"/>
      <c r="E128" s="213">
        <f t="shared" si="11"/>
        <v>0</v>
      </c>
      <c r="F128" s="163"/>
      <c r="G128" s="213">
        <f t="shared" si="12"/>
        <v>0</v>
      </c>
      <c r="H128" s="168"/>
      <c r="I128" s="148">
        <f t="shared" si="13"/>
        <v>0</v>
      </c>
      <c r="J128" s="148">
        <f t="shared" si="14"/>
        <v>0</v>
      </c>
      <c r="K128" s="149"/>
      <c r="L128" s="371" t="str">
        <f t="shared" si="20"/>
        <v/>
      </c>
      <c r="M128" s="150"/>
      <c r="N128" s="151"/>
      <c r="O128" s="152"/>
      <c r="P128" s="141"/>
      <c r="Q128" s="55" t="str">
        <f t="shared" si="15"/>
        <v/>
      </c>
      <c r="R128" s="74" t="str">
        <f t="shared" si="16"/>
        <v/>
      </c>
      <c r="S128" s="43">
        <f t="shared" si="17"/>
        <v>0</v>
      </c>
      <c r="T128" s="440" t="str">
        <f t="shared" si="18"/>
        <v/>
      </c>
      <c r="U128" s="18">
        <f t="shared" si="19"/>
        <v>0</v>
      </c>
      <c r="V128" s="342"/>
      <c r="W128" s="176"/>
      <c r="X128" s="176"/>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s="15" customFormat="1" ht="18" customHeight="1">
      <c r="A129" s="140"/>
      <c r="B129" s="140"/>
      <c r="C129" s="141"/>
      <c r="D129" s="8"/>
      <c r="E129" s="213">
        <f t="shared" si="11"/>
        <v>0</v>
      </c>
      <c r="F129" s="163"/>
      <c r="G129" s="213">
        <f t="shared" si="12"/>
        <v>0</v>
      </c>
      <c r="H129" s="168"/>
      <c r="I129" s="148">
        <f t="shared" si="13"/>
        <v>0</v>
      </c>
      <c r="J129" s="148">
        <f t="shared" si="14"/>
        <v>0</v>
      </c>
      <c r="K129" s="149"/>
      <c r="L129" s="371" t="str">
        <f t="shared" si="20"/>
        <v/>
      </c>
      <c r="M129" s="150"/>
      <c r="N129" s="151"/>
      <c r="O129" s="152"/>
      <c r="P129" s="141"/>
      <c r="Q129" s="55" t="str">
        <f t="shared" si="15"/>
        <v/>
      </c>
      <c r="R129" s="74" t="str">
        <f t="shared" si="16"/>
        <v/>
      </c>
      <c r="S129" s="43">
        <f t="shared" si="17"/>
        <v>0</v>
      </c>
      <c r="T129" s="440" t="str">
        <f t="shared" si="18"/>
        <v/>
      </c>
      <c r="U129" s="18">
        <f t="shared" si="19"/>
        <v>0</v>
      </c>
      <c r="V129" s="342"/>
      <c r="W129" s="176"/>
      <c r="X129" s="176"/>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s="15" customFormat="1" ht="18" customHeight="1">
      <c r="A130" s="140"/>
      <c r="B130" s="140"/>
      <c r="C130" s="141"/>
      <c r="D130" s="8"/>
      <c r="E130" s="213">
        <f t="shared" si="11"/>
        <v>0</v>
      </c>
      <c r="F130" s="163"/>
      <c r="G130" s="213">
        <f t="shared" si="12"/>
        <v>0</v>
      </c>
      <c r="H130" s="168"/>
      <c r="I130" s="148">
        <f t="shared" si="13"/>
        <v>0</v>
      </c>
      <c r="J130" s="148">
        <f t="shared" si="14"/>
        <v>0</v>
      </c>
      <c r="K130" s="149"/>
      <c r="L130" s="371" t="str">
        <f t="shared" si="20"/>
        <v/>
      </c>
      <c r="M130" s="150"/>
      <c r="N130" s="151"/>
      <c r="O130" s="152"/>
      <c r="P130" s="141"/>
      <c r="Q130" s="55" t="str">
        <f t="shared" si="15"/>
        <v/>
      </c>
      <c r="R130" s="74" t="str">
        <f t="shared" si="16"/>
        <v/>
      </c>
      <c r="S130" s="43">
        <f t="shared" si="17"/>
        <v>0</v>
      </c>
      <c r="T130" s="440" t="str">
        <f t="shared" si="18"/>
        <v/>
      </c>
      <c r="U130" s="18">
        <f t="shared" si="19"/>
        <v>0</v>
      </c>
      <c r="V130" s="342"/>
      <c r="W130" s="176"/>
      <c r="X130" s="176"/>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s="15" customFormat="1" ht="18" customHeight="1">
      <c r="A131" s="140"/>
      <c r="B131" s="140"/>
      <c r="C131" s="141"/>
      <c r="D131" s="8"/>
      <c r="E131" s="213">
        <f t="shared" si="11"/>
        <v>0</v>
      </c>
      <c r="F131" s="163"/>
      <c r="G131" s="213">
        <f t="shared" si="12"/>
        <v>0</v>
      </c>
      <c r="H131" s="168"/>
      <c r="I131" s="148">
        <f t="shared" si="13"/>
        <v>0</v>
      </c>
      <c r="J131" s="148">
        <f t="shared" si="14"/>
        <v>0</v>
      </c>
      <c r="K131" s="149"/>
      <c r="L131" s="371" t="str">
        <f t="shared" si="20"/>
        <v/>
      </c>
      <c r="M131" s="150"/>
      <c r="N131" s="151"/>
      <c r="O131" s="152"/>
      <c r="P131" s="141"/>
      <c r="Q131" s="55" t="str">
        <f t="shared" si="15"/>
        <v/>
      </c>
      <c r="R131" s="74" t="str">
        <f t="shared" si="16"/>
        <v/>
      </c>
      <c r="S131" s="43">
        <f t="shared" si="17"/>
        <v>0</v>
      </c>
      <c r="T131" s="440" t="str">
        <f t="shared" si="18"/>
        <v/>
      </c>
      <c r="U131" s="18">
        <f t="shared" si="19"/>
        <v>0</v>
      </c>
      <c r="V131" s="342"/>
      <c r="W131" s="176"/>
      <c r="X131" s="176"/>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s="15" customFormat="1" ht="18" customHeight="1">
      <c r="A132" s="140"/>
      <c r="B132" s="140"/>
      <c r="C132" s="141"/>
      <c r="D132" s="8"/>
      <c r="E132" s="213">
        <f t="shared" si="11"/>
        <v>0</v>
      </c>
      <c r="F132" s="163"/>
      <c r="G132" s="213">
        <f t="shared" si="12"/>
        <v>0</v>
      </c>
      <c r="H132" s="168"/>
      <c r="I132" s="148">
        <f t="shared" si="13"/>
        <v>0</v>
      </c>
      <c r="J132" s="148">
        <f t="shared" si="14"/>
        <v>0</v>
      </c>
      <c r="K132" s="149"/>
      <c r="L132" s="371" t="str">
        <f t="shared" si="20"/>
        <v/>
      </c>
      <c r="M132" s="150"/>
      <c r="N132" s="151"/>
      <c r="O132" s="152"/>
      <c r="P132" s="141"/>
      <c r="Q132" s="55" t="str">
        <f t="shared" si="15"/>
        <v/>
      </c>
      <c r="R132" s="74" t="str">
        <f t="shared" si="16"/>
        <v/>
      </c>
      <c r="S132" s="43">
        <f t="shared" si="17"/>
        <v>0</v>
      </c>
      <c r="T132" s="440" t="str">
        <f t="shared" si="18"/>
        <v/>
      </c>
      <c r="U132" s="18">
        <f t="shared" si="19"/>
        <v>0</v>
      </c>
      <c r="V132" s="342"/>
      <c r="W132" s="176"/>
      <c r="X132" s="176"/>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s="15" customFormat="1" ht="18" customHeight="1">
      <c r="A133" s="140"/>
      <c r="B133" s="140"/>
      <c r="C133" s="141"/>
      <c r="D133" s="8"/>
      <c r="E133" s="213">
        <f t="shared" si="11"/>
        <v>0</v>
      </c>
      <c r="F133" s="163"/>
      <c r="G133" s="213">
        <f t="shared" si="12"/>
        <v>0</v>
      </c>
      <c r="H133" s="168"/>
      <c r="I133" s="148">
        <f t="shared" si="13"/>
        <v>0</v>
      </c>
      <c r="J133" s="148">
        <f t="shared" si="14"/>
        <v>0</v>
      </c>
      <c r="K133" s="149"/>
      <c r="L133" s="371" t="str">
        <f t="shared" si="20"/>
        <v/>
      </c>
      <c r="M133" s="150"/>
      <c r="N133" s="151"/>
      <c r="O133" s="152"/>
      <c r="P133" s="141"/>
      <c r="Q133" s="55" t="str">
        <f t="shared" si="15"/>
        <v/>
      </c>
      <c r="R133" s="74" t="str">
        <f t="shared" si="16"/>
        <v/>
      </c>
      <c r="S133" s="43">
        <f t="shared" si="17"/>
        <v>0</v>
      </c>
      <c r="T133" s="440" t="str">
        <f t="shared" si="18"/>
        <v/>
      </c>
      <c r="U133" s="18">
        <f t="shared" si="19"/>
        <v>0</v>
      </c>
      <c r="V133" s="342"/>
      <c r="W133" s="176"/>
      <c r="X133" s="176"/>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s="15" customFormat="1" ht="18" customHeight="1">
      <c r="A134" s="140"/>
      <c r="B134" s="140"/>
      <c r="C134" s="141"/>
      <c r="D134" s="8"/>
      <c r="E134" s="213">
        <f t="shared" si="11"/>
        <v>0</v>
      </c>
      <c r="F134" s="163"/>
      <c r="G134" s="213">
        <f t="shared" si="12"/>
        <v>0</v>
      </c>
      <c r="H134" s="168"/>
      <c r="I134" s="148">
        <f t="shared" si="13"/>
        <v>0</v>
      </c>
      <c r="J134" s="148">
        <f t="shared" si="14"/>
        <v>0</v>
      </c>
      <c r="K134" s="149"/>
      <c r="L134" s="371" t="str">
        <f t="shared" si="20"/>
        <v/>
      </c>
      <c r="M134" s="150"/>
      <c r="N134" s="151"/>
      <c r="O134" s="152"/>
      <c r="P134" s="141"/>
      <c r="Q134" s="55" t="str">
        <f t="shared" si="15"/>
        <v/>
      </c>
      <c r="R134" s="74" t="str">
        <f t="shared" si="16"/>
        <v/>
      </c>
      <c r="S134" s="43">
        <f t="shared" si="17"/>
        <v>0</v>
      </c>
      <c r="T134" s="440" t="str">
        <f t="shared" si="18"/>
        <v/>
      </c>
      <c r="U134" s="18">
        <f t="shared" si="19"/>
        <v>0</v>
      </c>
      <c r="V134" s="342"/>
      <c r="W134" s="176"/>
      <c r="X134" s="176"/>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s="15" customFormat="1" ht="18" customHeight="1">
      <c r="A135" s="140"/>
      <c r="B135" s="140"/>
      <c r="C135" s="141"/>
      <c r="D135" s="8"/>
      <c r="E135" s="213">
        <f t="shared" si="11"/>
        <v>0</v>
      </c>
      <c r="F135" s="163"/>
      <c r="G135" s="213">
        <f t="shared" si="12"/>
        <v>0</v>
      </c>
      <c r="H135" s="168"/>
      <c r="I135" s="148">
        <f t="shared" si="13"/>
        <v>0</v>
      </c>
      <c r="J135" s="148">
        <f t="shared" si="14"/>
        <v>0</v>
      </c>
      <c r="K135" s="149"/>
      <c r="L135" s="371" t="str">
        <f t="shared" si="20"/>
        <v/>
      </c>
      <c r="M135" s="150"/>
      <c r="N135" s="151"/>
      <c r="O135" s="152"/>
      <c r="P135" s="141"/>
      <c r="Q135" s="55" t="str">
        <f t="shared" si="15"/>
        <v/>
      </c>
      <c r="R135" s="74" t="str">
        <f t="shared" si="16"/>
        <v/>
      </c>
      <c r="S135" s="43">
        <f t="shared" si="17"/>
        <v>0</v>
      </c>
      <c r="T135" s="440" t="str">
        <f t="shared" si="18"/>
        <v/>
      </c>
      <c r="U135" s="18">
        <f t="shared" si="19"/>
        <v>0</v>
      </c>
      <c r="V135" s="342"/>
      <c r="W135" s="176"/>
      <c r="X135" s="176"/>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s="15" customFormat="1" ht="18" customHeight="1">
      <c r="A136" s="140"/>
      <c r="B136" s="140"/>
      <c r="C136" s="141"/>
      <c r="D136" s="8"/>
      <c r="E136" s="213">
        <f t="shared" si="11"/>
        <v>0</v>
      </c>
      <c r="F136" s="163"/>
      <c r="G136" s="213">
        <f t="shared" si="12"/>
        <v>0</v>
      </c>
      <c r="H136" s="168"/>
      <c r="I136" s="148">
        <f t="shared" si="13"/>
        <v>0</v>
      </c>
      <c r="J136" s="148">
        <f t="shared" si="14"/>
        <v>0</v>
      </c>
      <c r="K136" s="149"/>
      <c r="L136" s="371" t="str">
        <f t="shared" si="20"/>
        <v/>
      </c>
      <c r="M136" s="150"/>
      <c r="N136" s="151"/>
      <c r="O136" s="152"/>
      <c r="P136" s="141"/>
      <c r="Q136" s="55" t="str">
        <f t="shared" si="15"/>
        <v/>
      </c>
      <c r="R136" s="74" t="str">
        <f t="shared" si="16"/>
        <v/>
      </c>
      <c r="S136" s="43">
        <f t="shared" si="17"/>
        <v>0</v>
      </c>
      <c r="T136" s="440" t="str">
        <f t="shared" si="18"/>
        <v/>
      </c>
      <c r="U136" s="18">
        <f t="shared" si="19"/>
        <v>0</v>
      </c>
      <c r="V136" s="342"/>
      <c r="W136" s="176"/>
      <c r="X136" s="176"/>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s="15" customFormat="1" ht="18" customHeight="1">
      <c r="A137" s="140"/>
      <c r="B137" s="140"/>
      <c r="C137" s="141"/>
      <c r="D137" s="8"/>
      <c r="E137" s="213">
        <f t="shared" si="11"/>
        <v>0</v>
      </c>
      <c r="F137" s="163"/>
      <c r="G137" s="213">
        <f t="shared" si="12"/>
        <v>0</v>
      </c>
      <c r="H137" s="168"/>
      <c r="I137" s="148">
        <f t="shared" si="13"/>
        <v>0</v>
      </c>
      <c r="J137" s="148">
        <f t="shared" si="14"/>
        <v>0</v>
      </c>
      <c r="K137" s="149"/>
      <c r="L137" s="371" t="str">
        <f t="shared" si="20"/>
        <v/>
      </c>
      <c r="M137" s="150"/>
      <c r="N137" s="151"/>
      <c r="O137" s="152"/>
      <c r="P137" s="141"/>
      <c r="Q137" s="55" t="str">
        <f t="shared" si="15"/>
        <v/>
      </c>
      <c r="R137" s="74" t="str">
        <f t="shared" si="16"/>
        <v/>
      </c>
      <c r="S137" s="43">
        <f t="shared" si="17"/>
        <v>0</v>
      </c>
      <c r="T137" s="440" t="str">
        <f t="shared" si="18"/>
        <v/>
      </c>
      <c r="U137" s="18">
        <f t="shared" si="19"/>
        <v>0</v>
      </c>
      <c r="V137" s="342"/>
      <c r="W137" s="176"/>
      <c r="X137" s="176"/>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s="15" customFormat="1" ht="18" customHeight="1">
      <c r="A138" s="140"/>
      <c r="B138" s="140"/>
      <c r="C138" s="141"/>
      <c r="D138" s="8"/>
      <c r="E138" s="213">
        <f t="shared" si="11"/>
        <v>0</v>
      </c>
      <c r="F138" s="163"/>
      <c r="G138" s="213">
        <f t="shared" si="12"/>
        <v>0</v>
      </c>
      <c r="H138" s="168"/>
      <c r="I138" s="148">
        <f t="shared" si="13"/>
        <v>0</v>
      </c>
      <c r="J138" s="148">
        <f t="shared" si="14"/>
        <v>0</v>
      </c>
      <c r="K138" s="149"/>
      <c r="L138" s="371" t="str">
        <f t="shared" si="20"/>
        <v/>
      </c>
      <c r="M138" s="150"/>
      <c r="N138" s="151"/>
      <c r="O138" s="152"/>
      <c r="P138" s="141"/>
      <c r="Q138" s="55" t="str">
        <f t="shared" si="15"/>
        <v/>
      </c>
      <c r="R138" s="74" t="str">
        <f t="shared" si="16"/>
        <v/>
      </c>
      <c r="S138" s="43">
        <f t="shared" si="17"/>
        <v>0</v>
      </c>
      <c r="T138" s="440" t="str">
        <f t="shared" si="18"/>
        <v/>
      </c>
      <c r="U138" s="18">
        <f t="shared" si="19"/>
        <v>0</v>
      </c>
      <c r="V138" s="342"/>
      <c r="W138" s="176"/>
      <c r="X138" s="176"/>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s="15" customFormat="1" ht="18" customHeight="1">
      <c r="A139" s="140"/>
      <c r="B139" s="140"/>
      <c r="C139" s="141"/>
      <c r="D139" s="8"/>
      <c r="E139" s="213">
        <f t="shared" si="11"/>
        <v>0</v>
      </c>
      <c r="F139" s="163"/>
      <c r="G139" s="213">
        <f t="shared" si="12"/>
        <v>0</v>
      </c>
      <c r="H139" s="168"/>
      <c r="I139" s="148">
        <f t="shared" si="13"/>
        <v>0</v>
      </c>
      <c r="J139" s="148">
        <f t="shared" si="14"/>
        <v>0</v>
      </c>
      <c r="K139" s="149"/>
      <c r="L139" s="371" t="str">
        <f t="shared" si="20"/>
        <v/>
      </c>
      <c r="M139" s="150"/>
      <c r="N139" s="151"/>
      <c r="O139" s="152"/>
      <c r="P139" s="141"/>
      <c r="Q139" s="55" t="str">
        <f t="shared" si="15"/>
        <v/>
      </c>
      <c r="R139" s="74" t="str">
        <f t="shared" si="16"/>
        <v/>
      </c>
      <c r="S139" s="43">
        <f t="shared" si="17"/>
        <v>0</v>
      </c>
      <c r="T139" s="440" t="str">
        <f t="shared" si="18"/>
        <v/>
      </c>
      <c r="U139" s="18">
        <f t="shared" si="19"/>
        <v>0</v>
      </c>
      <c r="V139" s="342"/>
      <c r="W139" s="176"/>
      <c r="X139" s="176"/>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s="15" customFormat="1" ht="18" customHeight="1">
      <c r="A140" s="140"/>
      <c r="B140" s="140"/>
      <c r="C140" s="141"/>
      <c r="D140" s="8"/>
      <c r="E140" s="213">
        <f t="shared" si="11"/>
        <v>0</v>
      </c>
      <c r="F140" s="163"/>
      <c r="G140" s="213">
        <f t="shared" si="12"/>
        <v>0</v>
      </c>
      <c r="H140" s="168"/>
      <c r="I140" s="148">
        <f t="shared" si="13"/>
        <v>0</v>
      </c>
      <c r="J140" s="148">
        <f t="shared" si="14"/>
        <v>0</v>
      </c>
      <c r="K140" s="149"/>
      <c r="L140" s="371" t="str">
        <f t="shared" si="20"/>
        <v/>
      </c>
      <c r="M140" s="150"/>
      <c r="N140" s="151"/>
      <c r="O140" s="152"/>
      <c r="P140" s="141"/>
      <c r="Q140" s="55" t="str">
        <f t="shared" si="15"/>
        <v/>
      </c>
      <c r="R140" s="74" t="str">
        <f t="shared" si="16"/>
        <v/>
      </c>
      <c r="S140" s="43">
        <f t="shared" si="17"/>
        <v>0</v>
      </c>
      <c r="T140" s="440" t="str">
        <f t="shared" si="18"/>
        <v/>
      </c>
      <c r="U140" s="18">
        <f t="shared" si="19"/>
        <v>0</v>
      </c>
      <c r="V140" s="342"/>
      <c r="W140" s="176"/>
      <c r="X140" s="176"/>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s="15" customFormat="1" ht="18" customHeight="1">
      <c r="A141" s="140"/>
      <c r="B141" s="140"/>
      <c r="C141" s="141"/>
      <c r="D141" s="8"/>
      <c r="E141" s="213">
        <f t="shared" ref="E141:E204" si="21">IF(L141="",0,IF($L141&gt;2006,VLOOKUP($L141,Taxes,2)*C141))</f>
        <v>0</v>
      </c>
      <c r="F141" s="163"/>
      <c r="G141" s="213">
        <f t="shared" ref="G141:G204" si="22">IF($L141="",0,IF($L141&gt;2006,VLOOKUP($L141,Taxes,3)*$C141))</f>
        <v>0</v>
      </c>
      <c r="H141" s="168"/>
      <c r="I141" s="148">
        <f t="shared" ref="I141:I204" si="23">IF(Activité=1,(IF($L141="",0,VLOOKUP($U141,Ristourne,4)*-E141)),IF(Activité=2,(-E141*$E$7),))</f>
        <v>0</v>
      </c>
      <c r="J141" s="148">
        <f t="shared" ref="J141:J204" si="24">IF(Activité=1,(IF($L141="",0,VLOOKUP($U141,Ristourne,5)*-G141)),IF(Activité=2,(-G141*$G$7),))</f>
        <v>0</v>
      </c>
      <c r="K141" s="149"/>
      <c r="L141" s="371" t="str">
        <f t="shared" si="20"/>
        <v/>
      </c>
      <c r="M141" s="150"/>
      <c r="N141" s="151"/>
      <c r="O141" s="152"/>
      <c r="P141" s="141"/>
      <c r="Q141" s="55" t="str">
        <f t="shared" ref="Q141:Q204" si="25">IF(AND(A141="",S141=0,P141=0),"",$O$6)</f>
        <v/>
      </c>
      <c r="R141" s="74" t="str">
        <f t="shared" ref="R141:R204" si="26">IF($S141=$R$11,"",(IF($M141&lt;$R$12,"Date","")))</f>
        <v/>
      </c>
      <c r="S141" s="43">
        <f t="shared" ref="S141:S204" si="27">SUM(C141:J141)</f>
        <v>0</v>
      </c>
      <c r="T141" s="440" t="str">
        <f t="shared" ref="T141:T204" si="28">IF(S141=0,"",VLOOKUP(M141,PerFinanc,3))</f>
        <v/>
      </c>
      <c r="U141" s="18">
        <f t="shared" si="19"/>
        <v>0</v>
      </c>
      <c r="V141" s="342"/>
      <c r="W141" s="176"/>
      <c r="X141" s="176"/>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s="15" customFormat="1" ht="18" customHeight="1">
      <c r="A142" s="140"/>
      <c r="B142" s="140"/>
      <c r="C142" s="141"/>
      <c r="D142" s="8"/>
      <c r="E142" s="213">
        <f t="shared" si="21"/>
        <v>0</v>
      </c>
      <c r="F142" s="163"/>
      <c r="G142" s="213">
        <f t="shared" si="22"/>
        <v>0</v>
      </c>
      <c r="H142" s="168"/>
      <c r="I142" s="148">
        <f t="shared" si="23"/>
        <v>0</v>
      </c>
      <c r="J142" s="148">
        <f t="shared" si="24"/>
        <v>0</v>
      </c>
      <c r="K142" s="149"/>
      <c r="L142" s="371" t="str">
        <f t="shared" si="20"/>
        <v/>
      </c>
      <c r="M142" s="150"/>
      <c r="N142" s="151"/>
      <c r="O142" s="152"/>
      <c r="P142" s="141"/>
      <c r="Q142" s="55" t="str">
        <f t="shared" si="25"/>
        <v/>
      </c>
      <c r="R142" s="74" t="str">
        <f t="shared" si="26"/>
        <v/>
      </c>
      <c r="S142" s="43">
        <f t="shared" si="27"/>
        <v>0</v>
      </c>
      <c r="T142" s="440" t="str">
        <f t="shared" si="28"/>
        <v/>
      </c>
      <c r="U142" s="18">
        <f t="shared" ref="U142:U205" si="29">IF(M142="",,YEAR(M142))</f>
        <v>0</v>
      </c>
      <c r="V142" s="342"/>
      <c r="W142" s="176"/>
      <c r="X142" s="176"/>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s="15" customFormat="1" ht="18" customHeight="1">
      <c r="A143" s="140"/>
      <c r="B143" s="140"/>
      <c r="C143" s="141"/>
      <c r="D143" s="8"/>
      <c r="E143" s="213">
        <f t="shared" si="21"/>
        <v>0</v>
      </c>
      <c r="F143" s="163"/>
      <c r="G143" s="213">
        <f t="shared" si="22"/>
        <v>0</v>
      </c>
      <c r="H143" s="168"/>
      <c r="I143" s="148">
        <f t="shared" si="23"/>
        <v>0</v>
      </c>
      <c r="J143" s="148">
        <f t="shared" si="24"/>
        <v>0</v>
      </c>
      <c r="K143" s="149"/>
      <c r="L143" s="371" t="str">
        <f t="shared" si="20"/>
        <v/>
      </c>
      <c r="M143" s="150"/>
      <c r="N143" s="151"/>
      <c r="O143" s="152"/>
      <c r="P143" s="141"/>
      <c r="Q143" s="55" t="str">
        <f t="shared" si="25"/>
        <v/>
      </c>
      <c r="R143" s="74" t="str">
        <f t="shared" si="26"/>
        <v/>
      </c>
      <c r="S143" s="43">
        <f t="shared" si="27"/>
        <v>0</v>
      </c>
      <c r="T143" s="440" t="str">
        <f t="shared" si="28"/>
        <v/>
      </c>
      <c r="U143" s="18">
        <f t="shared" si="29"/>
        <v>0</v>
      </c>
      <c r="V143" s="342"/>
      <c r="W143" s="176"/>
      <c r="X143" s="176"/>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s="15" customFormat="1" ht="18" customHeight="1">
      <c r="A144" s="140"/>
      <c r="B144" s="140"/>
      <c r="C144" s="141"/>
      <c r="D144" s="8"/>
      <c r="E144" s="213">
        <f t="shared" si="21"/>
        <v>0</v>
      </c>
      <c r="F144" s="163"/>
      <c r="G144" s="213">
        <f t="shared" si="22"/>
        <v>0</v>
      </c>
      <c r="H144" s="168"/>
      <c r="I144" s="148">
        <f t="shared" si="23"/>
        <v>0</v>
      </c>
      <c r="J144" s="148">
        <f t="shared" si="24"/>
        <v>0</v>
      </c>
      <c r="K144" s="149"/>
      <c r="L144" s="371" t="str">
        <f t="shared" si="20"/>
        <v/>
      </c>
      <c r="M144" s="150"/>
      <c r="N144" s="151"/>
      <c r="O144" s="152"/>
      <c r="P144" s="141"/>
      <c r="Q144" s="55" t="str">
        <f t="shared" si="25"/>
        <v/>
      </c>
      <c r="R144" s="74" t="str">
        <f t="shared" si="26"/>
        <v/>
      </c>
      <c r="S144" s="43">
        <f t="shared" si="27"/>
        <v>0</v>
      </c>
      <c r="T144" s="440" t="str">
        <f t="shared" si="28"/>
        <v/>
      </c>
      <c r="U144" s="18">
        <f t="shared" si="29"/>
        <v>0</v>
      </c>
      <c r="V144" s="342"/>
      <c r="W144" s="176"/>
      <c r="X144" s="176"/>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s="15" customFormat="1" ht="18" customHeight="1">
      <c r="A145" s="140"/>
      <c r="B145" s="140"/>
      <c r="C145" s="141"/>
      <c r="D145" s="8"/>
      <c r="E145" s="213">
        <f t="shared" si="21"/>
        <v>0</v>
      </c>
      <c r="F145" s="163"/>
      <c r="G145" s="213">
        <f t="shared" si="22"/>
        <v>0</v>
      </c>
      <c r="H145" s="168"/>
      <c r="I145" s="148">
        <f t="shared" si="23"/>
        <v>0</v>
      </c>
      <c r="J145" s="148">
        <f t="shared" si="24"/>
        <v>0</v>
      </c>
      <c r="K145" s="149"/>
      <c r="L145" s="371" t="str">
        <f t="shared" si="20"/>
        <v/>
      </c>
      <c r="M145" s="150"/>
      <c r="N145" s="151"/>
      <c r="O145" s="152"/>
      <c r="P145" s="141"/>
      <c r="Q145" s="55" t="str">
        <f t="shared" si="25"/>
        <v/>
      </c>
      <c r="R145" s="74" t="str">
        <f t="shared" si="26"/>
        <v/>
      </c>
      <c r="S145" s="43">
        <f t="shared" si="27"/>
        <v>0</v>
      </c>
      <c r="T145" s="440" t="str">
        <f t="shared" si="28"/>
        <v/>
      </c>
      <c r="U145" s="18">
        <f t="shared" si="29"/>
        <v>0</v>
      </c>
      <c r="V145" s="342"/>
      <c r="W145" s="176"/>
      <c r="X145" s="176"/>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s="15" customFormat="1" ht="18" customHeight="1">
      <c r="A146" s="140"/>
      <c r="B146" s="140"/>
      <c r="C146" s="141"/>
      <c r="D146" s="8"/>
      <c r="E146" s="213">
        <f t="shared" si="21"/>
        <v>0</v>
      </c>
      <c r="F146" s="163"/>
      <c r="G146" s="213">
        <f t="shared" si="22"/>
        <v>0</v>
      </c>
      <c r="H146" s="168"/>
      <c r="I146" s="148">
        <f t="shared" si="23"/>
        <v>0</v>
      </c>
      <c r="J146" s="148">
        <f t="shared" si="24"/>
        <v>0</v>
      </c>
      <c r="K146" s="149"/>
      <c r="L146" s="371" t="str">
        <f t="shared" si="20"/>
        <v/>
      </c>
      <c r="M146" s="150"/>
      <c r="N146" s="151"/>
      <c r="O146" s="152"/>
      <c r="P146" s="141"/>
      <c r="Q146" s="55" t="str">
        <f t="shared" si="25"/>
        <v/>
      </c>
      <c r="R146" s="74" t="str">
        <f t="shared" si="26"/>
        <v/>
      </c>
      <c r="S146" s="43">
        <f t="shared" si="27"/>
        <v>0</v>
      </c>
      <c r="T146" s="440" t="str">
        <f t="shared" si="28"/>
        <v/>
      </c>
      <c r="U146" s="18">
        <f t="shared" si="29"/>
        <v>0</v>
      </c>
      <c r="V146" s="342"/>
      <c r="W146" s="176"/>
      <c r="X146" s="176"/>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s="15" customFormat="1" ht="18" customHeight="1">
      <c r="A147" s="140"/>
      <c r="B147" s="140"/>
      <c r="C147" s="141"/>
      <c r="D147" s="8"/>
      <c r="E147" s="213">
        <f t="shared" si="21"/>
        <v>0</v>
      </c>
      <c r="F147" s="163"/>
      <c r="G147" s="213">
        <f t="shared" si="22"/>
        <v>0</v>
      </c>
      <c r="H147" s="168"/>
      <c r="I147" s="148">
        <f t="shared" si="23"/>
        <v>0</v>
      </c>
      <c r="J147" s="148">
        <f t="shared" si="24"/>
        <v>0</v>
      </c>
      <c r="K147" s="149"/>
      <c r="L147" s="371" t="str">
        <f t="shared" si="20"/>
        <v/>
      </c>
      <c r="M147" s="150"/>
      <c r="N147" s="151"/>
      <c r="O147" s="152"/>
      <c r="P147" s="141"/>
      <c r="Q147" s="55" t="str">
        <f t="shared" si="25"/>
        <v/>
      </c>
      <c r="R147" s="74" t="str">
        <f t="shared" si="26"/>
        <v/>
      </c>
      <c r="S147" s="43">
        <f t="shared" si="27"/>
        <v>0</v>
      </c>
      <c r="T147" s="440" t="str">
        <f t="shared" si="28"/>
        <v/>
      </c>
      <c r="U147" s="18">
        <f t="shared" si="29"/>
        <v>0</v>
      </c>
      <c r="V147" s="342"/>
      <c r="W147" s="176"/>
      <c r="X147" s="176"/>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s="15" customFormat="1" ht="18" customHeight="1">
      <c r="A148" s="140"/>
      <c r="B148" s="140"/>
      <c r="C148" s="141"/>
      <c r="D148" s="8"/>
      <c r="E148" s="213">
        <f t="shared" si="21"/>
        <v>0</v>
      </c>
      <c r="F148" s="163"/>
      <c r="G148" s="213">
        <f t="shared" si="22"/>
        <v>0</v>
      </c>
      <c r="H148" s="168"/>
      <c r="I148" s="148">
        <f t="shared" si="23"/>
        <v>0</v>
      </c>
      <c r="J148" s="148">
        <f t="shared" si="24"/>
        <v>0</v>
      </c>
      <c r="K148" s="149"/>
      <c r="L148" s="371" t="str">
        <f t="shared" si="20"/>
        <v/>
      </c>
      <c r="M148" s="150"/>
      <c r="N148" s="151"/>
      <c r="O148" s="152"/>
      <c r="P148" s="141"/>
      <c r="Q148" s="55" t="str">
        <f t="shared" si="25"/>
        <v/>
      </c>
      <c r="R148" s="74" t="str">
        <f t="shared" si="26"/>
        <v/>
      </c>
      <c r="S148" s="43">
        <f t="shared" si="27"/>
        <v>0</v>
      </c>
      <c r="T148" s="440" t="str">
        <f t="shared" si="28"/>
        <v/>
      </c>
      <c r="U148" s="18">
        <f t="shared" si="29"/>
        <v>0</v>
      </c>
      <c r="V148" s="342"/>
      <c r="W148" s="176"/>
      <c r="X148" s="176"/>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s="15" customFormat="1" ht="18" customHeight="1">
      <c r="A149" s="140"/>
      <c r="B149" s="140"/>
      <c r="C149" s="141"/>
      <c r="D149" s="8"/>
      <c r="E149" s="213">
        <f t="shared" si="21"/>
        <v>0</v>
      </c>
      <c r="F149" s="163"/>
      <c r="G149" s="213">
        <f t="shared" si="22"/>
        <v>0</v>
      </c>
      <c r="H149" s="168"/>
      <c r="I149" s="148">
        <f t="shared" si="23"/>
        <v>0</v>
      </c>
      <c r="J149" s="148">
        <f t="shared" si="24"/>
        <v>0</v>
      </c>
      <c r="K149" s="149"/>
      <c r="L149" s="371" t="str">
        <f t="shared" si="20"/>
        <v/>
      </c>
      <c r="M149" s="150"/>
      <c r="N149" s="151"/>
      <c r="O149" s="152"/>
      <c r="P149" s="141"/>
      <c r="Q149" s="55" t="str">
        <f t="shared" si="25"/>
        <v/>
      </c>
      <c r="R149" s="74" t="str">
        <f t="shared" si="26"/>
        <v/>
      </c>
      <c r="S149" s="43">
        <f t="shared" si="27"/>
        <v>0</v>
      </c>
      <c r="T149" s="440" t="str">
        <f t="shared" si="28"/>
        <v/>
      </c>
      <c r="U149" s="18">
        <f t="shared" si="29"/>
        <v>0</v>
      </c>
      <c r="V149" s="342"/>
      <c r="W149" s="176"/>
      <c r="X149" s="176"/>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s="15" customFormat="1" ht="18" customHeight="1">
      <c r="A150" s="140"/>
      <c r="B150" s="140"/>
      <c r="C150" s="141"/>
      <c r="D150" s="8"/>
      <c r="E150" s="213">
        <f t="shared" si="21"/>
        <v>0</v>
      </c>
      <c r="F150" s="163"/>
      <c r="G150" s="213">
        <f t="shared" si="22"/>
        <v>0</v>
      </c>
      <c r="H150" s="168"/>
      <c r="I150" s="148">
        <f t="shared" si="23"/>
        <v>0</v>
      </c>
      <c r="J150" s="148">
        <f t="shared" si="24"/>
        <v>0</v>
      </c>
      <c r="K150" s="149"/>
      <c r="L150" s="371" t="str">
        <f t="shared" si="20"/>
        <v/>
      </c>
      <c r="M150" s="150"/>
      <c r="N150" s="151"/>
      <c r="O150" s="152"/>
      <c r="P150" s="141"/>
      <c r="Q150" s="55" t="str">
        <f t="shared" si="25"/>
        <v/>
      </c>
      <c r="R150" s="74" t="str">
        <f t="shared" si="26"/>
        <v/>
      </c>
      <c r="S150" s="43">
        <f t="shared" si="27"/>
        <v>0</v>
      </c>
      <c r="T150" s="440" t="str">
        <f t="shared" si="28"/>
        <v/>
      </c>
      <c r="U150" s="18">
        <f t="shared" si="29"/>
        <v>0</v>
      </c>
      <c r="V150" s="342"/>
      <c r="W150" s="176"/>
      <c r="X150" s="176"/>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s="15" customFormat="1" ht="18" customHeight="1">
      <c r="A151" s="140"/>
      <c r="B151" s="140"/>
      <c r="C151" s="141"/>
      <c r="D151" s="8"/>
      <c r="E151" s="213">
        <f t="shared" si="21"/>
        <v>0</v>
      </c>
      <c r="F151" s="163"/>
      <c r="G151" s="213">
        <f t="shared" si="22"/>
        <v>0</v>
      </c>
      <c r="H151" s="168"/>
      <c r="I151" s="148">
        <f t="shared" si="23"/>
        <v>0</v>
      </c>
      <c r="J151" s="148">
        <f t="shared" si="24"/>
        <v>0</v>
      </c>
      <c r="K151" s="149"/>
      <c r="L151" s="371" t="str">
        <f t="shared" si="20"/>
        <v/>
      </c>
      <c r="M151" s="150"/>
      <c r="N151" s="151"/>
      <c r="O151" s="152"/>
      <c r="P151" s="141"/>
      <c r="Q151" s="55" t="str">
        <f t="shared" si="25"/>
        <v/>
      </c>
      <c r="R151" s="74" t="str">
        <f t="shared" si="26"/>
        <v/>
      </c>
      <c r="S151" s="43">
        <f t="shared" si="27"/>
        <v>0</v>
      </c>
      <c r="T151" s="440" t="str">
        <f t="shared" si="28"/>
        <v/>
      </c>
      <c r="U151" s="18">
        <f t="shared" si="29"/>
        <v>0</v>
      </c>
      <c r="V151" s="342"/>
      <c r="W151" s="176"/>
      <c r="X151" s="176"/>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s="15" customFormat="1" ht="18" customHeight="1">
      <c r="A152" s="140"/>
      <c r="B152" s="140"/>
      <c r="C152" s="141"/>
      <c r="D152" s="8"/>
      <c r="E152" s="213">
        <f t="shared" si="21"/>
        <v>0</v>
      </c>
      <c r="F152" s="163"/>
      <c r="G152" s="213">
        <f t="shared" si="22"/>
        <v>0</v>
      </c>
      <c r="H152" s="168"/>
      <c r="I152" s="148">
        <f t="shared" si="23"/>
        <v>0</v>
      </c>
      <c r="J152" s="148">
        <f t="shared" si="24"/>
        <v>0</v>
      </c>
      <c r="K152" s="149"/>
      <c r="L152" s="371" t="str">
        <f t="shared" si="20"/>
        <v/>
      </c>
      <c r="M152" s="150"/>
      <c r="N152" s="151"/>
      <c r="O152" s="152"/>
      <c r="P152" s="141"/>
      <c r="Q152" s="55" t="str">
        <f t="shared" si="25"/>
        <v/>
      </c>
      <c r="R152" s="74" t="str">
        <f t="shared" si="26"/>
        <v/>
      </c>
      <c r="S152" s="43">
        <f t="shared" si="27"/>
        <v>0</v>
      </c>
      <c r="T152" s="440" t="str">
        <f t="shared" si="28"/>
        <v/>
      </c>
      <c r="U152" s="18">
        <f t="shared" si="29"/>
        <v>0</v>
      </c>
      <c r="V152" s="342"/>
      <c r="W152" s="176"/>
      <c r="X152" s="176"/>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s="15" customFormat="1" ht="18" customHeight="1">
      <c r="A153" s="140"/>
      <c r="B153" s="140"/>
      <c r="C153" s="141"/>
      <c r="D153" s="8"/>
      <c r="E153" s="213">
        <f t="shared" si="21"/>
        <v>0</v>
      </c>
      <c r="F153" s="163"/>
      <c r="G153" s="213">
        <f t="shared" si="22"/>
        <v>0</v>
      </c>
      <c r="H153" s="168"/>
      <c r="I153" s="148">
        <f t="shared" si="23"/>
        <v>0</v>
      </c>
      <c r="J153" s="148">
        <f t="shared" si="24"/>
        <v>0</v>
      </c>
      <c r="K153" s="149"/>
      <c r="L153" s="371" t="str">
        <f t="shared" si="20"/>
        <v/>
      </c>
      <c r="M153" s="150"/>
      <c r="N153" s="151"/>
      <c r="O153" s="152"/>
      <c r="P153" s="141"/>
      <c r="Q153" s="55" t="str">
        <f t="shared" si="25"/>
        <v/>
      </c>
      <c r="R153" s="74" t="str">
        <f t="shared" si="26"/>
        <v/>
      </c>
      <c r="S153" s="43">
        <f t="shared" si="27"/>
        <v>0</v>
      </c>
      <c r="T153" s="440" t="str">
        <f t="shared" si="28"/>
        <v/>
      </c>
      <c r="U153" s="18">
        <f t="shared" si="29"/>
        <v>0</v>
      </c>
      <c r="V153" s="342"/>
      <c r="W153" s="176"/>
      <c r="X153" s="176"/>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s="15" customFormat="1" ht="18" customHeight="1">
      <c r="A154" s="140"/>
      <c r="B154" s="140"/>
      <c r="C154" s="141"/>
      <c r="D154" s="8"/>
      <c r="E154" s="213">
        <f t="shared" si="21"/>
        <v>0</v>
      </c>
      <c r="F154" s="163"/>
      <c r="G154" s="213">
        <f t="shared" si="22"/>
        <v>0</v>
      </c>
      <c r="H154" s="168"/>
      <c r="I154" s="148">
        <f t="shared" si="23"/>
        <v>0</v>
      </c>
      <c r="J154" s="148">
        <f t="shared" si="24"/>
        <v>0</v>
      </c>
      <c r="K154" s="149"/>
      <c r="L154" s="371" t="str">
        <f t="shared" si="20"/>
        <v/>
      </c>
      <c r="M154" s="150"/>
      <c r="N154" s="151"/>
      <c r="O154" s="152"/>
      <c r="P154" s="141"/>
      <c r="Q154" s="55" t="str">
        <f t="shared" si="25"/>
        <v/>
      </c>
      <c r="R154" s="74" t="str">
        <f t="shared" si="26"/>
        <v/>
      </c>
      <c r="S154" s="43">
        <f t="shared" si="27"/>
        <v>0</v>
      </c>
      <c r="T154" s="440" t="str">
        <f t="shared" si="28"/>
        <v/>
      </c>
      <c r="U154" s="18">
        <f t="shared" si="29"/>
        <v>0</v>
      </c>
      <c r="V154" s="342"/>
      <c r="W154" s="176"/>
      <c r="X154" s="176"/>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s="15" customFormat="1" ht="18" customHeight="1">
      <c r="A155" s="140"/>
      <c r="B155" s="140"/>
      <c r="C155" s="141"/>
      <c r="D155" s="8"/>
      <c r="E155" s="213">
        <f t="shared" si="21"/>
        <v>0</v>
      </c>
      <c r="F155" s="163"/>
      <c r="G155" s="213">
        <f t="shared" si="22"/>
        <v>0</v>
      </c>
      <c r="H155" s="168"/>
      <c r="I155" s="148">
        <f t="shared" si="23"/>
        <v>0</v>
      </c>
      <c r="J155" s="148">
        <f t="shared" si="24"/>
        <v>0</v>
      </c>
      <c r="K155" s="149"/>
      <c r="L155" s="371" t="str">
        <f t="shared" ref="L155:L218" si="30">IF(M155="","",YEAR(M155))</f>
        <v/>
      </c>
      <c r="M155" s="150"/>
      <c r="N155" s="151"/>
      <c r="O155" s="152"/>
      <c r="P155" s="141"/>
      <c r="Q155" s="55" t="str">
        <f t="shared" si="25"/>
        <v/>
      </c>
      <c r="R155" s="74" t="str">
        <f t="shared" si="26"/>
        <v/>
      </c>
      <c r="S155" s="43">
        <f t="shared" si="27"/>
        <v>0</v>
      </c>
      <c r="T155" s="440" t="str">
        <f t="shared" si="28"/>
        <v/>
      </c>
      <c r="U155" s="18">
        <f t="shared" si="29"/>
        <v>0</v>
      </c>
      <c r="V155" s="342"/>
      <c r="W155" s="176"/>
      <c r="X155" s="176"/>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s="15" customFormat="1" ht="18" customHeight="1">
      <c r="A156" s="140"/>
      <c r="B156" s="140"/>
      <c r="C156" s="141"/>
      <c r="D156" s="8"/>
      <c r="E156" s="213">
        <f t="shared" si="21"/>
        <v>0</v>
      </c>
      <c r="F156" s="163"/>
      <c r="G156" s="213">
        <f t="shared" si="22"/>
        <v>0</v>
      </c>
      <c r="H156" s="168"/>
      <c r="I156" s="148">
        <f t="shared" si="23"/>
        <v>0</v>
      </c>
      <c r="J156" s="148">
        <f t="shared" si="24"/>
        <v>0</v>
      </c>
      <c r="K156" s="149"/>
      <c r="L156" s="371" t="str">
        <f t="shared" si="30"/>
        <v/>
      </c>
      <c r="M156" s="150"/>
      <c r="N156" s="151"/>
      <c r="O156" s="152"/>
      <c r="P156" s="141"/>
      <c r="Q156" s="55" t="str">
        <f t="shared" si="25"/>
        <v/>
      </c>
      <c r="R156" s="74" t="str">
        <f t="shared" si="26"/>
        <v/>
      </c>
      <c r="S156" s="43">
        <f t="shared" si="27"/>
        <v>0</v>
      </c>
      <c r="T156" s="440" t="str">
        <f t="shared" si="28"/>
        <v/>
      </c>
      <c r="U156" s="18">
        <f t="shared" si="29"/>
        <v>0</v>
      </c>
      <c r="V156" s="342"/>
      <c r="W156" s="176"/>
      <c r="X156" s="176"/>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s="15" customFormat="1" ht="18" customHeight="1">
      <c r="A157" s="140"/>
      <c r="B157" s="140"/>
      <c r="C157" s="141"/>
      <c r="D157" s="8"/>
      <c r="E157" s="213">
        <f t="shared" si="21"/>
        <v>0</v>
      </c>
      <c r="F157" s="163"/>
      <c r="G157" s="213">
        <f t="shared" si="22"/>
        <v>0</v>
      </c>
      <c r="H157" s="168"/>
      <c r="I157" s="148">
        <f t="shared" si="23"/>
        <v>0</v>
      </c>
      <c r="J157" s="148">
        <f t="shared" si="24"/>
        <v>0</v>
      </c>
      <c r="K157" s="149"/>
      <c r="L157" s="371" t="str">
        <f t="shared" si="30"/>
        <v/>
      </c>
      <c r="M157" s="150"/>
      <c r="N157" s="151"/>
      <c r="O157" s="152"/>
      <c r="P157" s="141"/>
      <c r="Q157" s="55" t="str">
        <f t="shared" si="25"/>
        <v/>
      </c>
      <c r="R157" s="74" t="str">
        <f t="shared" si="26"/>
        <v/>
      </c>
      <c r="S157" s="43">
        <f t="shared" si="27"/>
        <v>0</v>
      </c>
      <c r="T157" s="440" t="str">
        <f t="shared" si="28"/>
        <v/>
      </c>
      <c r="U157" s="18">
        <f t="shared" si="29"/>
        <v>0</v>
      </c>
      <c r="V157" s="342"/>
      <c r="W157" s="176"/>
      <c r="X157" s="176"/>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s="15" customFormat="1" ht="18" customHeight="1">
      <c r="A158" s="140"/>
      <c r="B158" s="140"/>
      <c r="C158" s="141"/>
      <c r="D158" s="8"/>
      <c r="E158" s="213">
        <f t="shared" si="21"/>
        <v>0</v>
      </c>
      <c r="F158" s="163"/>
      <c r="G158" s="213">
        <f t="shared" si="22"/>
        <v>0</v>
      </c>
      <c r="H158" s="168"/>
      <c r="I158" s="148">
        <f t="shared" si="23"/>
        <v>0</v>
      </c>
      <c r="J158" s="148">
        <f t="shared" si="24"/>
        <v>0</v>
      </c>
      <c r="K158" s="149"/>
      <c r="L158" s="371" t="str">
        <f t="shared" si="30"/>
        <v/>
      </c>
      <c r="M158" s="150"/>
      <c r="N158" s="151"/>
      <c r="O158" s="152"/>
      <c r="P158" s="141"/>
      <c r="Q158" s="55" t="str">
        <f t="shared" si="25"/>
        <v/>
      </c>
      <c r="R158" s="74" t="str">
        <f t="shared" si="26"/>
        <v/>
      </c>
      <c r="S158" s="43">
        <f t="shared" si="27"/>
        <v>0</v>
      </c>
      <c r="T158" s="440" t="str">
        <f t="shared" si="28"/>
        <v/>
      </c>
      <c r="U158" s="18">
        <f t="shared" si="29"/>
        <v>0</v>
      </c>
      <c r="V158" s="342"/>
      <c r="W158" s="176"/>
      <c r="X158" s="176"/>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s="15" customFormat="1" ht="18" customHeight="1">
      <c r="A159" s="140"/>
      <c r="B159" s="140"/>
      <c r="C159" s="141"/>
      <c r="D159" s="8"/>
      <c r="E159" s="213">
        <f t="shared" si="21"/>
        <v>0</v>
      </c>
      <c r="F159" s="163"/>
      <c r="G159" s="213">
        <f t="shared" si="22"/>
        <v>0</v>
      </c>
      <c r="H159" s="168"/>
      <c r="I159" s="148">
        <f t="shared" si="23"/>
        <v>0</v>
      </c>
      <c r="J159" s="148">
        <f t="shared" si="24"/>
        <v>0</v>
      </c>
      <c r="K159" s="149"/>
      <c r="L159" s="371" t="str">
        <f t="shared" si="30"/>
        <v/>
      </c>
      <c r="M159" s="150"/>
      <c r="N159" s="151"/>
      <c r="O159" s="152"/>
      <c r="P159" s="141"/>
      <c r="Q159" s="55" t="str">
        <f t="shared" si="25"/>
        <v/>
      </c>
      <c r="R159" s="74" t="str">
        <f t="shared" si="26"/>
        <v/>
      </c>
      <c r="S159" s="43">
        <f t="shared" si="27"/>
        <v>0</v>
      </c>
      <c r="T159" s="440" t="str">
        <f t="shared" si="28"/>
        <v/>
      </c>
      <c r="U159" s="18">
        <f t="shared" si="29"/>
        <v>0</v>
      </c>
      <c r="V159" s="342"/>
      <c r="W159" s="176"/>
      <c r="X159" s="176"/>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s="15" customFormat="1" ht="18" customHeight="1">
      <c r="A160" s="140"/>
      <c r="B160" s="140"/>
      <c r="C160" s="141"/>
      <c r="D160" s="8"/>
      <c r="E160" s="213">
        <f t="shared" si="21"/>
        <v>0</v>
      </c>
      <c r="F160" s="163"/>
      <c r="G160" s="213">
        <f t="shared" si="22"/>
        <v>0</v>
      </c>
      <c r="H160" s="168"/>
      <c r="I160" s="148">
        <f t="shared" si="23"/>
        <v>0</v>
      </c>
      <c r="J160" s="148">
        <f t="shared" si="24"/>
        <v>0</v>
      </c>
      <c r="K160" s="149"/>
      <c r="L160" s="371" t="str">
        <f t="shared" si="30"/>
        <v/>
      </c>
      <c r="M160" s="150"/>
      <c r="N160" s="151"/>
      <c r="O160" s="152"/>
      <c r="P160" s="141"/>
      <c r="Q160" s="55" t="str">
        <f t="shared" si="25"/>
        <v/>
      </c>
      <c r="R160" s="74" t="str">
        <f t="shared" si="26"/>
        <v/>
      </c>
      <c r="S160" s="43">
        <f t="shared" si="27"/>
        <v>0</v>
      </c>
      <c r="T160" s="440" t="str">
        <f t="shared" si="28"/>
        <v/>
      </c>
      <c r="U160" s="18">
        <f t="shared" si="29"/>
        <v>0</v>
      </c>
      <c r="V160" s="342"/>
      <c r="W160" s="176"/>
      <c r="X160" s="176"/>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s="15" customFormat="1" ht="18" customHeight="1">
      <c r="A161" s="140"/>
      <c r="B161" s="140"/>
      <c r="C161" s="141"/>
      <c r="D161" s="8"/>
      <c r="E161" s="213">
        <f t="shared" si="21"/>
        <v>0</v>
      </c>
      <c r="F161" s="163"/>
      <c r="G161" s="213">
        <f t="shared" si="22"/>
        <v>0</v>
      </c>
      <c r="H161" s="168"/>
      <c r="I161" s="148">
        <f t="shared" si="23"/>
        <v>0</v>
      </c>
      <c r="J161" s="148">
        <f t="shared" si="24"/>
        <v>0</v>
      </c>
      <c r="K161" s="149"/>
      <c r="L161" s="371" t="str">
        <f t="shared" si="30"/>
        <v/>
      </c>
      <c r="M161" s="150"/>
      <c r="N161" s="151"/>
      <c r="O161" s="152"/>
      <c r="P161" s="141"/>
      <c r="Q161" s="55" t="str">
        <f t="shared" si="25"/>
        <v/>
      </c>
      <c r="R161" s="74" t="str">
        <f t="shared" si="26"/>
        <v/>
      </c>
      <c r="S161" s="43">
        <f t="shared" si="27"/>
        <v>0</v>
      </c>
      <c r="T161" s="440" t="str">
        <f t="shared" si="28"/>
        <v/>
      </c>
      <c r="U161" s="18">
        <f t="shared" si="29"/>
        <v>0</v>
      </c>
      <c r="V161" s="342"/>
      <c r="W161" s="176"/>
      <c r="X161" s="176"/>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s="15" customFormat="1" ht="18" customHeight="1">
      <c r="A162" s="140"/>
      <c r="B162" s="140"/>
      <c r="C162" s="141"/>
      <c r="D162" s="8"/>
      <c r="E162" s="213">
        <f t="shared" si="21"/>
        <v>0</v>
      </c>
      <c r="F162" s="163"/>
      <c r="G162" s="213">
        <f t="shared" si="22"/>
        <v>0</v>
      </c>
      <c r="H162" s="168"/>
      <c r="I162" s="148">
        <f t="shared" si="23"/>
        <v>0</v>
      </c>
      <c r="J162" s="148">
        <f t="shared" si="24"/>
        <v>0</v>
      </c>
      <c r="K162" s="149"/>
      <c r="L162" s="371" t="str">
        <f t="shared" si="30"/>
        <v/>
      </c>
      <c r="M162" s="150"/>
      <c r="N162" s="151"/>
      <c r="O162" s="152"/>
      <c r="P162" s="141"/>
      <c r="Q162" s="55" t="str">
        <f t="shared" si="25"/>
        <v/>
      </c>
      <c r="R162" s="74" t="str">
        <f t="shared" si="26"/>
        <v/>
      </c>
      <c r="S162" s="43">
        <f t="shared" si="27"/>
        <v>0</v>
      </c>
      <c r="T162" s="440" t="str">
        <f t="shared" si="28"/>
        <v/>
      </c>
      <c r="U162" s="18">
        <f t="shared" si="29"/>
        <v>0</v>
      </c>
      <c r="V162" s="342"/>
      <c r="W162" s="176"/>
      <c r="X162" s="176"/>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s="15" customFormat="1" ht="18" customHeight="1">
      <c r="A163" s="140"/>
      <c r="B163" s="140"/>
      <c r="C163" s="141"/>
      <c r="D163" s="8"/>
      <c r="E163" s="213">
        <f t="shared" si="21"/>
        <v>0</v>
      </c>
      <c r="F163" s="163"/>
      <c r="G163" s="213">
        <f t="shared" si="22"/>
        <v>0</v>
      </c>
      <c r="H163" s="168"/>
      <c r="I163" s="148">
        <f t="shared" si="23"/>
        <v>0</v>
      </c>
      <c r="J163" s="148">
        <f t="shared" si="24"/>
        <v>0</v>
      </c>
      <c r="K163" s="149"/>
      <c r="L163" s="371" t="str">
        <f t="shared" si="30"/>
        <v/>
      </c>
      <c r="M163" s="150"/>
      <c r="N163" s="151"/>
      <c r="O163" s="152"/>
      <c r="P163" s="141"/>
      <c r="Q163" s="55" t="str">
        <f t="shared" si="25"/>
        <v/>
      </c>
      <c r="R163" s="74" t="str">
        <f t="shared" si="26"/>
        <v/>
      </c>
      <c r="S163" s="43">
        <f t="shared" si="27"/>
        <v>0</v>
      </c>
      <c r="T163" s="440" t="str">
        <f t="shared" si="28"/>
        <v/>
      </c>
      <c r="U163" s="18">
        <f t="shared" si="29"/>
        <v>0</v>
      </c>
      <c r="V163" s="342"/>
      <c r="W163" s="176"/>
      <c r="X163" s="176"/>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s="15" customFormat="1" ht="18" customHeight="1">
      <c r="A164" s="140"/>
      <c r="B164" s="140"/>
      <c r="C164" s="141"/>
      <c r="D164" s="8"/>
      <c r="E164" s="213">
        <f t="shared" si="21"/>
        <v>0</v>
      </c>
      <c r="F164" s="163"/>
      <c r="G164" s="213">
        <f t="shared" si="22"/>
        <v>0</v>
      </c>
      <c r="H164" s="168"/>
      <c r="I164" s="148">
        <f t="shared" si="23"/>
        <v>0</v>
      </c>
      <c r="J164" s="148">
        <f t="shared" si="24"/>
        <v>0</v>
      </c>
      <c r="K164" s="149"/>
      <c r="L164" s="371" t="str">
        <f t="shared" si="30"/>
        <v/>
      </c>
      <c r="M164" s="150"/>
      <c r="N164" s="151"/>
      <c r="O164" s="152"/>
      <c r="P164" s="141"/>
      <c r="Q164" s="55" t="str">
        <f t="shared" si="25"/>
        <v/>
      </c>
      <c r="R164" s="74" t="str">
        <f t="shared" si="26"/>
        <v/>
      </c>
      <c r="S164" s="43">
        <f t="shared" si="27"/>
        <v>0</v>
      </c>
      <c r="T164" s="440" t="str">
        <f t="shared" si="28"/>
        <v/>
      </c>
      <c r="U164" s="18">
        <f t="shared" si="29"/>
        <v>0</v>
      </c>
      <c r="V164" s="342"/>
      <c r="W164" s="176"/>
      <c r="X164" s="176"/>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s="15" customFormat="1" ht="18" customHeight="1">
      <c r="A165" s="140"/>
      <c r="B165" s="140"/>
      <c r="C165" s="141"/>
      <c r="D165" s="8"/>
      <c r="E165" s="213">
        <f t="shared" si="21"/>
        <v>0</v>
      </c>
      <c r="F165" s="163"/>
      <c r="G165" s="213">
        <f t="shared" si="22"/>
        <v>0</v>
      </c>
      <c r="H165" s="168"/>
      <c r="I165" s="148">
        <f t="shared" si="23"/>
        <v>0</v>
      </c>
      <c r="J165" s="148">
        <f t="shared" si="24"/>
        <v>0</v>
      </c>
      <c r="K165" s="149"/>
      <c r="L165" s="371" t="str">
        <f t="shared" si="30"/>
        <v/>
      </c>
      <c r="M165" s="150"/>
      <c r="N165" s="151"/>
      <c r="O165" s="152"/>
      <c r="P165" s="141"/>
      <c r="Q165" s="55" t="str">
        <f t="shared" si="25"/>
        <v/>
      </c>
      <c r="R165" s="74" t="str">
        <f t="shared" si="26"/>
        <v/>
      </c>
      <c r="S165" s="43">
        <f t="shared" si="27"/>
        <v>0</v>
      </c>
      <c r="T165" s="440" t="str">
        <f t="shared" si="28"/>
        <v/>
      </c>
      <c r="U165" s="18">
        <f t="shared" si="29"/>
        <v>0</v>
      </c>
      <c r="V165" s="342"/>
      <c r="W165" s="176"/>
      <c r="X165" s="176"/>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s="15" customFormat="1" ht="18" customHeight="1">
      <c r="A166" s="140"/>
      <c r="B166" s="140"/>
      <c r="C166" s="141"/>
      <c r="D166" s="8"/>
      <c r="E166" s="213">
        <f t="shared" si="21"/>
        <v>0</v>
      </c>
      <c r="F166" s="163"/>
      <c r="G166" s="213">
        <f t="shared" si="22"/>
        <v>0</v>
      </c>
      <c r="H166" s="168"/>
      <c r="I166" s="148">
        <f t="shared" si="23"/>
        <v>0</v>
      </c>
      <c r="J166" s="148">
        <f t="shared" si="24"/>
        <v>0</v>
      </c>
      <c r="K166" s="149"/>
      <c r="L166" s="371" t="str">
        <f t="shared" si="30"/>
        <v/>
      </c>
      <c r="M166" s="150"/>
      <c r="N166" s="151"/>
      <c r="O166" s="152"/>
      <c r="P166" s="141"/>
      <c r="Q166" s="55" t="str">
        <f t="shared" si="25"/>
        <v/>
      </c>
      <c r="R166" s="74" t="str">
        <f t="shared" si="26"/>
        <v/>
      </c>
      <c r="S166" s="43">
        <f t="shared" si="27"/>
        <v>0</v>
      </c>
      <c r="T166" s="440" t="str">
        <f t="shared" si="28"/>
        <v/>
      </c>
      <c r="U166" s="18">
        <f t="shared" si="29"/>
        <v>0</v>
      </c>
      <c r="V166" s="342"/>
      <c r="W166" s="176"/>
      <c r="X166" s="176"/>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s="15" customFormat="1" ht="18" customHeight="1">
      <c r="A167" s="140"/>
      <c r="B167" s="140"/>
      <c r="C167" s="141"/>
      <c r="D167" s="8"/>
      <c r="E167" s="213">
        <f t="shared" si="21"/>
        <v>0</v>
      </c>
      <c r="F167" s="163"/>
      <c r="G167" s="213">
        <f t="shared" si="22"/>
        <v>0</v>
      </c>
      <c r="H167" s="168"/>
      <c r="I167" s="148">
        <f t="shared" si="23"/>
        <v>0</v>
      </c>
      <c r="J167" s="148">
        <f t="shared" si="24"/>
        <v>0</v>
      </c>
      <c r="K167" s="149"/>
      <c r="L167" s="371" t="str">
        <f t="shared" si="30"/>
        <v/>
      </c>
      <c r="M167" s="150"/>
      <c r="N167" s="151"/>
      <c r="O167" s="152"/>
      <c r="P167" s="141"/>
      <c r="Q167" s="55" t="str">
        <f t="shared" si="25"/>
        <v/>
      </c>
      <c r="R167" s="74" t="str">
        <f t="shared" si="26"/>
        <v/>
      </c>
      <c r="S167" s="43">
        <f t="shared" si="27"/>
        <v>0</v>
      </c>
      <c r="T167" s="440" t="str">
        <f t="shared" si="28"/>
        <v/>
      </c>
      <c r="U167" s="18">
        <f t="shared" si="29"/>
        <v>0</v>
      </c>
      <c r="V167" s="342"/>
      <c r="W167" s="176"/>
      <c r="X167" s="176"/>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s="15" customFormat="1" ht="18" customHeight="1">
      <c r="A168" s="140"/>
      <c r="B168" s="140"/>
      <c r="C168" s="141"/>
      <c r="D168" s="8"/>
      <c r="E168" s="213">
        <f t="shared" si="21"/>
        <v>0</v>
      </c>
      <c r="F168" s="163"/>
      <c r="G168" s="213">
        <f t="shared" si="22"/>
        <v>0</v>
      </c>
      <c r="H168" s="168"/>
      <c r="I168" s="148">
        <f t="shared" si="23"/>
        <v>0</v>
      </c>
      <c r="J168" s="148">
        <f t="shared" si="24"/>
        <v>0</v>
      </c>
      <c r="K168" s="149"/>
      <c r="L168" s="371" t="str">
        <f t="shared" si="30"/>
        <v/>
      </c>
      <c r="M168" s="150"/>
      <c r="N168" s="151"/>
      <c r="O168" s="152"/>
      <c r="P168" s="141"/>
      <c r="Q168" s="55" t="str">
        <f t="shared" si="25"/>
        <v/>
      </c>
      <c r="R168" s="74" t="str">
        <f t="shared" si="26"/>
        <v/>
      </c>
      <c r="S168" s="43">
        <f t="shared" si="27"/>
        <v>0</v>
      </c>
      <c r="T168" s="440" t="str">
        <f t="shared" si="28"/>
        <v/>
      </c>
      <c r="U168" s="18">
        <f t="shared" si="29"/>
        <v>0</v>
      </c>
      <c r="V168" s="342"/>
      <c r="W168" s="176"/>
      <c r="X168" s="176"/>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s="15" customFormat="1" ht="18" customHeight="1">
      <c r="A169" s="140"/>
      <c r="B169" s="140"/>
      <c r="C169" s="141"/>
      <c r="D169" s="8"/>
      <c r="E169" s="213">
        <f t="shared" si="21"/>
        <v>0</v>
      </c>
      <c r="F169" s="163"/>
      <c r="G169" s="213">
        <f t="shared" si="22"/>
        <v>0</v>
      </c>
      <c r="H169" s="168"/>
      <c r="I169" s="148">
        <f t="shared" si="23"/>
        <v>0</v>
      </c>
      <c r="J169" s="148">
        <f t="shared" si="24"/>
        <v>0</v>
      </c>
      <c r="K169" s="149"/>
      <c r="L169" s="371" t="str">
        <f t="shared" si="30"/>
        <v/>
      </c>
      <c r="M169" s="150"/>
      <c r="N169" s="151"/>
      <c r="O169" s="152"/>
      <c r="P169" s="141"/>
      <c r="Q169" s="55" t="str">
        <f t="shared" si="25"/>
        <v/>
      </c>
      <c r="R169" s="74" t="str">
        <f t="shared" si="26"/>
        <v/>
      </c>
      <c r="S169" s="43">
        <f t="shared" si="27"/>
        <v>0</v>
      </c>
      <c r="T169" s="440" t="str">
        <f t="shared" si="28"/>
        <v/>
      </c>
      <c r="U169" s="18">
        <f t="shared" si="29"/>
        <v>0</v>
      </c>
      <c r="V169" s="342"/>
      <c r="W169" s="176"/>
      <c r="X169" s="176"/>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s="15" customFormat="1" ht="18" customHeight="1">
      <c r="A170" s="140"/>
      <c r="B170" s="140"/>
      <c r="C170" s="141"/>
      <c r="D170" s="8"/>
      <c r="E170" s="213">
        <f t="shared" si="21"/>
        <v>0</v>
      </c>
      <c r="F170" s="163"/>
      <c r="G170" s="213">
        <f t="shared" si="22"/>
        <v>0</v>
      </c>
      <c r="H170" s="168"/>
      <c r="I170" s="148">
        <f t="shared" si="23"/>
        <v>0</v>
      </c>
      <c r="J170" s="148">
        <f t="shared" si="24"/>
        <v>0</v>
      </c>
      <c r="K170" s="149"/>
      <c r="L170" s="371" t="str">
        <f t="shared" si="30"/>
        <v/>
      </c>
      <c r="M170" s="150"/>
      <c r="N170" s="151"/>
      <c r="O170" s="152"/>
      <c r="P170" s="141"/>
      <c r="Q170" s="55" t="str">
        <f t="shared" si="25"/>
        <v/>
      </c>
      <c r="R170" s="74" t="str">
        <f t="shared" si="26"/>
        <v/>
      </c>
      <c r="S170" s="43">
        <f t="shared" si="27"/>
        <v>0</v>
      </c>
      <c r="T170" s="440" t="str">
        <f t="shared" si="28"/>
        <v/>
      </c>
      <c r="U170" s="18">
        <f t="shared" si="29"/>
        <v>0</v>
      </c>
      <c r="V170" s="342"/>
      <c r="W170" s="176"/>
      <c r="X170" s="176"/>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s="15" customFormat="1" ht="18" customHeight="1">
      <c r="A171" s="140"/>
      <c r="B171" s="140"/>
      <c r="C171" s="141"/>
      <c r="D171" s="8"/>
      <c r="E171" s="213">
        <f t="shared" si="21"/>
        <v>0</v>
      </c>
      <c r="F171" s="163"/>
      <c r="G171" s="213">
        <f t="shared" si="22"/>
        <v>0</v>
      </c>
      <c r="H171" s="168"/>
      <c r="I171" s="148">
        <f t="shared" si="23"/>
        <v>0</v>
      </c>
      <c r="J171" s="148">
        <f t="shared" si="24"/>
        <v>0</v>
      </c>
      <c r="K171" s="149"/>
      <c r="L171" s="371" t="str">
        <f t="shared" si="30"/>
        <v/>
      </c>
      <c r="M171" s="150"/>
      <c r="N171" s="151"/>
      <c r="O171" s="152"/>
      <c r="P171" s="141"/>
      <c r="Q171" s="55" t="str">
        <f t="shared" si="25"/>
        <v/>
      </c>
      <c r="R171" s="74" t="str">
        <f t="shared" si="26"/>
        <v/>
      </c>
      <c r="S171" s="43">
        <f t="shared" si="27"/>
        <v>0</v>
      </c>
      <c r="T171" s="440" t="str">
        <f t="shared" si="28"/>
        <v/>
      </c>
      <c r="U171" s="18">
        <f t="shared" si="29"/>
        <v>0</v>
      </c>
      <c r="V171" s="342"/>
      <c r="W171" s="176"/>
      <c r="X171" s="176"/>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s="15" customFormat="1" ht="18" customHeight="1">
      <c r="A172" s="140"/>
      <c r="B172" s="140"/>
      <c r="C172" s="141"/>
      <c r="D172" s="8"/>
      <c r="E172" s="213">
        <f t="shared" si="21"/>
        <v>0</v>
      </c>
      <c r="F172" s="163"/>
      <c r="G172" s="213">
        <f t="shared" si="22"/>
        <v>0</v>
      </c>
      <c r="H172" s="168"/>
      <c r="I172" s="148">
        <f t="shared" si="23"/>
        <v>0</v>
      </c>
      <c r="J172" s="148">
        <f t="shared" si="24"/>
        <v>0</v>
      </c>
      <c r="K172" s="149"/>
      <c r="L172" s="371" t="str">
        <f t="shared" si="30"/>
        <v/>
      </c>
      <c r="M172" s="150"/>
      <c r="N172" s="151"/>
      <c r="O172" s="152"/>
      <c r="P172" s="141"/>
      <c r="Q172" s="55" t="str">
        <f t="shared" si="25"/>
        <v/>
      </c>
      <c r="R172" s="74" t="str">
        <f t="shared" si="26"/>
        <v/>
      </c>
      <c r="S172" s="43">
        <f t="shared" si="27"/>
        <v>0</v>
      </c>
      <c r="T172" s="440" t="str">
        <f t="shared" si="28"/>
        <v/>
      </c>
      <c r="U172" s="18">
        <f t="shared" si="29"/>
        <v>0</v>
      </c>
      <c r="V172" s="342"/>
      <c r="W172" s="176"/>
      <c r="X172" s="176"/>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s="15" customFormat="1" ht="18" customHeight="1">
      <c r="A173" s="140"/>
      <c r="B173" s="140"/>
      <c r="C173" s="141"/>
      <c r="D173" s="8"/>
      <c r="E173" s="213">
        <f t="shared" si="21"/>
        <v>0</v>
      </c>
      <c r="F173" s="163"/>
      <c r="G173" s="213">
        <f t="shared" si="22"/>
        <v>0</v>
      </c>
      <c r="H173" s="168"/>
      <c r="I173" s="148">
        <f t="shared" si="23"/>
        <v>0</v>
      </c>
      <c r="J173" s="148">
        <f t="shared" si="24"/>
        <v>0</v>
      </c>
      <c r="K173" s="149"/>
      <c r="L173" s="371" t="str">
        <f t="shared" si="30"/>
        <v/>
      </c>
      <c r="M173" s="150"/>
      <c r="N173" s="151"/>
      <c r="O173" s="152"/>
      <c r="P173" s="141"/>
      <c r="Q173" s="55" t="str">
        <f t="shared" si="25"/>
        <v/>
      </c>
      <c r="R173" s="74" t="str">
        <f t="shared" si="26"/>
        <v/>
      </c>
      <c r="S173" s="43">
        <f t="shared" si="27"/>
        <v>0</v>
      </c>
      <c r="T173" s="440" t="str">
        <f t="shared" si="28"/>
        <v/>
      </c>
      <c r="U173" s="18">
        <f t="shared" si="29"/>
        <v>0</v>
      </c>
      <c r="V173" s="342"/>
      <c r="W173" s="176"/>
      <c r="X173" s="176"/>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s="15" customFormat="1" ht="18" customHeight="1">
      <c r="A174" s="140"/>
      <c r="B174" s="140"/>
      <c r="C174" s="141"/>
      <c r="D174" s="8"/>
      <c r="E174" s="213">
        <f t="shared" si="21"/>
        <v>0</v>
      </c>
      <c r="F174" s="163"/>
      <c r="G174" s="213">
        <f t="shared" si="22"/>
        <v>0</v>
      </c>
      <c r="H174" s="168"/>
      <c r="I174" s="148">
        <f t="shared" si="23"/>
        <v>0</v>
      </c>
      <c r="J174" s="148">
        <f t="shared" si="24"/>
        <v>0</v>
      </c>
      <c r="K174" s="149"/>
      <c r="L174" s="371" t="str">
        <f t="shared" si="30"/>
        <v/>
      </c>
      <c r="M174" s="150"/>
      <c r="N174" s="151"/>
      <c r="O174" s="152"/>
      <c r="P174" s="141"/>
      <c r="Q174" s="55" t="str">
        <f t="shared" si="25"/>
        <v/>
      </c>
      <c r="R174" s="74" t="str">
        <f t="shared" si="26"/>
        <v/>
      </c>
      <c r="S174" s="43">
        <f t="shared" si="27"/>
        <v>0</v>
      </c>
      <c r="T174" s="440" t="str">
        <f t="shared" si="28"/>
        <v/>
      </c>
      <c r="U174" s="18">
        <f t="shared" si="29"/>
        <v>0</v>
      </c>
      <c r="V174" s="342"/>
      <c r="W174" s="176"/>
      <c r="X174" s="176"/>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s="15" customFormat="1" ht="18" customHeight="1">
      <c r="A175" s="140"/>
      <c r="B175" s="140"/>
      <c r="C175" s="141"/>
      <c r="D175" s="8"/>
      <c r="E175" s="213">
        <f t="shared" si="21"/>
        <v>0</v>
      </c>
      <c r="F175" s="163"/>
      <c r="G175" s="213">
        <f t="shared" si="22"/>
        <v>0</v>
      </c>
      <c r="H175" s="168"/>
      <c r="I175" s="148">
        <f t="shared" si="23"/>
        <v>0</v>
      </c>
      <c r="J175" s="148">
        <f t="shared" si="24"/>
        <v>0</v>
      </c>
      <c r="K175" s="149"/>
      <c r="L175" s="371" t="str">
        <f t="shared" si="30"/>
        <v/>
      </c>
      <c r="M175" s="150"/>
      <c r="N175" s="151"/>
      <c r="O175" s="152"/>
      <c r="P175" s="141"/>
      <c r="Q175" s="55" t="str">
        <f t="shared" si="25"/>
        <v/>
      </c>
      <c r="R175" s="74" t="str">
        <f t="shared" si="26"/>
        <v/>
      </c>
      <c r="S175" s="43">
        <f t="shared" si="27"/>
        <v>0</v>
      </c>
      <c r="T175" s="440" t="str">
        <f t="shared" si="28"/>
        <v/>
      </c>
      <c r="U175" s="18">
        <f t="shared" si="29"/>
        <v>0</v>
      </c>
      <c r="V175" s="342"/>
      <c r="W175" s="176"/>
      <c r="X175" s="176"/>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s="15" customFormat="1" ht="18" customHeight="1">
      <c r="A176" s="140"/>
      <c r="B176" s="140"/>
      <c r="C176" s="141"/>
      <c r="D176" s="8"/>
      <c r="E176" s="213">
        <f t="shared" si="21"/>
        <v>0</v>
      </c>
      <c r="F176" s="163"/>
      <c r="G176" s="213">
        <f t="shared" si="22"/>
        <v>0</v>
      </c>
      <c r="H176" s="168"/>
      <c r="I176" s="148">
        <f t="shared" si="23"/>
        <v>0</v>
      </c>
      <c r="J176" s="148">
        <f t="shared" si="24"/>
        <v>0</v>
      </c>
      <c r="K176" s="149"/>
      <c r="L176" s="371" t="str">
        <f t="shared" si="30"/>
        <v/>
      </c>
      <c r="M176" s="150"/>
      <c r="N176" s="151"/>
      <c r="O176" s="152"/>
      <c r="P176" s="141"/>
      <c r="Q176" s="55" t="str">
        <f t="shared" si="25"/>
        <v/>
      </c>
      <c r="R176" s="74" t="str">
        <f t="shared" si="26"/>
        <v/>
      </c>
      <c r="S176" s="43">
        <f t="shared" si="27"/>
        <v>0</v>
      </c>
      <c r="T176" s="440" t="str">
        <f t="shared" si="28"/>
        <v/>
      </c>
      <c r="U176" s="18">
        <f t="shared" si="29"/>
        <v>0</v>
      </c>
      <c r="V176" s="342"/>
      <c r="W176" s="176"/>
      <c r="X176" s="176"/>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s="15" customFormat="1" ht="18" customHeight="1">
      <c r="A177" s="140"/>
      <c r="B177" s="140"/>
      <c r="C177" s="141"/>
      <c r="D177" s="8"/>
      <c r="E177" s="213">
        <f t="shared" si="21"/>
        <v>0</v>
      </c>
      <c r="F177" s="163"/>
      <c r="G177" s="213">
        <f t="shared" si="22"/>
        <v>0</v>
      </c>
      <c r="H177" s="168"/>
      <c r="I177" s="148">
        <f t="shared" si="23"/>
        <v>0</v>
      </c>
      <c r="J177" s="148">
        <f t="shared" si="24"/>
        <v>0</v>
      </c>
      <c r="K177" s="149"/>
      <c r="L177" s="371" t="str">
        <f t="shared" si="30"/>
        <v/>
      </c>
      <c r="M177" s="150"/>
      <c r="N177" s="151"/>
      <c r="O177" s="152"/>
      <c r="P177" s="141"/>
      <c r="Q177" s="55" t="str">
        <f t="shared" si="25"/>
        <v/>
      </c>
      <c r="R177" s="74" t="str">
        <f t="shared" si="26"/>
        <v/>
      </c>
      <c r="S177" s="43">
        <f t="shared" si="27"/>
        <v>0</v>
      </c>
      <c r="T177" s="440" t="str">
        <f t="shared" si="28"/>
        <v/>
      </c>
      <c r="U177" s="18">
        <f t="shared" si="29"/>
        <v>0</v>
      </c>
      <c r="V177" s="342"/>
      <c r="W177" s="176"/>
      <c r="X177" s="176"/>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s="15" customFormat="1" ht="18" customHeight="1">
      <c r="A178" s="140"/>
      <c r="B178" s="140"/>
      <c r="C178" s="141"/>
      <c r="D178" s="8"/>
      <c r="E178" s="213">
        <f t="shared" si="21"/>
        <v>0</v>
      </c>
      <c r="F178" s="163"/>
      <c r="G178" s="213">
        <f t="shared" si="22"/>
        <v>0</v>
      </c>
      <c r="H178" s="168"/>
      <c r="I178" s="148">
        <f t="shared" si="23"/>
        <v>0</v>
      </c>
      <c r="J178" s="148">
        <f t="shared" si="24"/>
        <v>0</v>
      </c>
      <c r="K178" s="149"/>
      <c r="L178" s="371" t="str">
        <f t="shared" si="30"/>
        <v/>
      </c>
      <c r="M178" s="150"/>
      <c r="N178" s="151"/>
      <c r="O178" s="152"/>
      <c r="P178" s="141"/>
      <c r="Q178" s="55" t="str">
        <f t="shared" si="25"/>
        <v/>
      </c>
      <c r="R178" s="74" t="str">
        <f t="shared" si="26"/>
        <v/>
      </c>
      <c r="S178" s="43">
        <f t="shared" si="27"/>
        <v>0</v>
      </c>
      <c r="T178" s="440" t="str">
        <f t="shared" si="28"/>
        <v/>
      </c>
      <c r="U178" s="18">
        <f t="shared" si="29"/>
        <v>0</v>
      </c>
      <c r="V178" s="342"/>
      <c r="W178" s="176"/>
      <c r="X178" s="176"/>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s="15" customFormat="1" ht="18" customHeight="1">
      <c r="A179" s="140"/>
      <c r="B179" s="140"/>
      <c r="C179" s="141"/>
      <c r="D179" s="8"/>
      <c r="E179" s="213">
        <f t="shared" si="21"/>
        <v>0</v>
      </c>
      <c r="F179" s="163"/>
      <c r="G179" s="213">
        <f t="shared" si="22"/>
        <v>0</v>
      </c>
      <c r="H179" s="168"/>
      <c r="I179" s="148">
        <f t="shared" si="23"/>
        <v>0</v>
      </c>
      <c r="J179" s="148">
        <f t="shared" si="24"/>
        <v>0</v>
      </c>
      <c r="K179" s="149"/>
      <c r="L179" s="371" t="str">
        <f t="shared" si="30"/>
        <v/>
      </c>
      <c r="M179" s="150"/>
      <c r="N179" s="151"/>
      <c r="O179" s="152"/>
      <c r="P179" s="141"/>
      <c r="Q179" s="55" t="str">
        <f t="shared" si="25"/>
        <v/>
      </c>
      <c r="R179" s="74" t="str">
        <f t="shared" si="26"/>
        <v/>
      </c>
      <c r="S179" s="43">
        <f t="shared" si="27"/>
        <v>0</v>
      </c>
      <c r="T179" s="440" t="str">
        <f t="shared" si="28"/>
        <v/>
      </c>
      <c r="U179" s="18">
        <f t="shared" si="29"/>
        <v>0</v>
      </c>
      <c r="V179" s="342"/>
      <c r="W179" s="176"/>
      <c r="X179" s="176"/>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s="15" customFormat="1" ht="18" customHeight="1">
      <c r="A180" s="140"/>
      <c r="B180" s="140"/>
      <c r="C180" s="141"/>
      <c r="D180" s="8"/>
      <c r="E180" s="213">
        <f t="shared" si="21"/>
        <v>0</v>
      </c>
      <c r="F180" s="163"/>
      <c r="G180" s="213">
        <f t="shared" si="22"/>
        <v>0</v>
      </c>
      <c r="H180" s="168"/>
      <c r="I180" s="148">
        <f t="shared" si="23"/>
        <v>0</v>
      </c>
      <c r="J180" s="148">
        <f t="shared" si="24"/>
        <v>0</v>
      </c>
      <c r="K180" s="149"/>
      <c r="L180" s="371" t="str">
        <f t="shared" si="30"/>
        <v/>
      </c>
      <c r="M180" s="150"/>
      <c r="N180" s="151"/>
      <c r="O180" s="152"/>
      <c r="P180" s="141"/>
      <c r="Q180" s="55" t="str">
        <f t="shared" si="25"/>
        <v/>
      </c>
      <c r="R180" s="74" t="str">
        <f t="shared" si="26"/>
        <v/>
      </c>
      <c r="S180" s="43">
        <f t="shared" si="27"/>
        <v>0</v>
      </c>
      <c r="T180" s="440" t="str">
        <f t="shared" si="28"/>
        <v/>
      </c>
      <c r="U180" s="18">
        <f t="shared" si="29"/>
        <v>0</v>
      </c>
      <c r="V180" s="342"/>
      <c r="W180" s="176"/>
      <c r="X180" s="176"/>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s="15" customFormat="1" ht="18" customHeight="1">
      <c r="A181" s="140"/>
      <c r="B181" s="140"/>
      <c r="C181" s="141"/>
      <c r="D181" s="8"/>
      <c r="E181" s="213">
        <f t="shared" si="21"/>
        <v>0</v>
      </c>
      <c r="F181" s="163"/>
      <c r="G181" s="213">
        <f t="shared" si="22"/>
        <v>0</v>
      </c>
      <c r="H181" s="168"/>
      <c r="I181" s="148">
        <f t="shared" si="23"/>
        <v>0</v>
      </c>
      <c r="J181" s="148">
        <f t="shared" si="24"/>
        <v>0</v>
      </c>
      <c r="K181" s="149"/>
      <c r="L181" s="371" t="str">
        <f t="shared" si="30"/>
        <v/>
      </c>
      <c r="M181" s="150"/>
      <c r="N181" s="151"/>
      <c r="O181" s="152"/>
      <c r="P181" s="141"/>
      <c r="Q181" s="55" t="str">
        <f t="shared" si="25"/>
        <v/>
      </c>
      <c r="R181" s="74" t="str">
        <f t="shared" si="26"/>
        <v/>
      </c>
      <c r="S181" s="43">
        <f t="shared" si="27"/>
        <v>0</v>
      </c>
      <c r="T181" s="440" t="str">
        <f t="shared" si="28"/>
        <v/>
      </c>
      <c r="U181" s="18">
        <f t="shared" si="29"/>
        <v>0</v>
      </c>
      <c r="V181" s="342"/>
      <c r="W181" s="176"/>
      <c r="X181" s="176"/>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s="15" customFormat="1" ht="18" customHeight="1">
      <c r="A182" s="140"/>
      <c r="B182" s="140"/>
      <c r="C182" s="141"/>
      <c r="D182" s="8"/>
      <c r="E182" s="213">
        <f t="shared" si="21"/>
        <v>0</v>
      </c>
      <c r="F182" s="163"/>
      <c r="G182" s="213">
        <f t="shared" si="22"/>
        <v>0</v>
      </c>
      <c r="H182" s="168"/>
      <c r="I182" s="148">
        <f t="shared" si="23"/>
        <v>0</v>
      </c>
      <c r="J182" s="148">
        <f t="shared" si="24"/>
        <v>0</v>
      </c>
      <c r="K182" s="149"/>
      <c r="L182" s="371" t="str">
        <f t="shared" si="30"/>
        <v/>
      </c>
      <c r="M182" s="150"/>
      <c r="N182" s="151"/>
      <c r="O182" s="152"/>
      <c r="P182" s="141"/>
      <c r="Q182" s="55" t="str">
        <f t="shared" si="25"/>
        <v/>
      </c>
      <c r="R182" s="74" t="str">
        <f t="shared" si="26"/>
        <v/>
      </c>
      <c r="S182" s="43">
        <f t="shared" si="27"/>
        <v>0</v>
      </c>
      <c r="T182" s="440" t="str">
        <f t="shared" si="28"/>
        <v/>
      </c>
      <c r="U182" s="18">
        <f t="shared" si="29"/>
        <v>0</v>
      </c>
      <c r="V182" s="342"/>
      <c r="W182" s="176"/>
      <c r="X182" s="176"/>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s="15" customFormat="1" ht="18" customHeight="1">
      <c r="A183" s="140"/>
      <c r="B183" s="140"/>
      <c r="C183" s="141"/>
      <c r="D183" s="8"/>
      <c r="E183" s="213">
        <f t="shared" si="21"/>
        <v>0</v>
      </c>
      <c r="F183" s="163"/>
      <c r="G183" s="213">
        <f t="shared" si="22"/>
        <v>0</v>
      </c>
      <c r="H183" s="168"/>
      <c r="I183" s="148">
        <f t="shared" si="23"/>
        <v>0</v>
      </c>
      <c r="J183" s="148">
        <f t="shared" si="24"/>
        <v>0</v>
      </c>
      <c r="K183" s="149"/>
      <c r="L183" s="371" t="str">
        <f t="shared" si="30"/>
        <v/>
      </c>
      <c r="M183" s="150"/>
      <c r="N183" s="151"/>
      <c r="O183" s="152"/>
      <c r="P183" s="141"/>
      <c r="Q183" s="55" t="str">
        <f t="shared" si="25"/>
        <v/>
      </c>
      <c r="R183" s="74" t="str">
        <f t="shared" si="26"/>
        <v/>
      </c>
      <c r="S183" s="43">
        <f t="shared" si="27"/>
        <v>0</v>
      </c>
      <c r="T183" s="440" t="str">
        <f t="shared" si="28"/>
        <v/>
      </c>
      <c r="U183" s="18">
        <f t="shared" si="29"/>
        <v>0</v>
      </c>
      <c r="V183" s="342"/>
      <c r="W183" s="176"/>
      <c r="X183" s="176"/>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s="15" customFormat="1" ht="18" customHeight="1">
      <c r="A184" s="140"/>
      <c r="B184" s="140"/>
      <c r="C184" s="141"/>
      <c r="D184" s="8"/>
      <c r="E184" s="213">
        <f t="shared" si="21"/>
        <v>0</v>
      </c>
      <c r="F184" s="163"/>
      <c r="G184" s="213">
        <f t="shared" si="22"/>
        <v>0</v>
      </c>
      <c r="H184" s="168"/>
      <c r="I184" s="148">
        <f t="shared" si="23"/>
        <v>0</v>
      </c>
      <c r="J184" s="148">
        <f t="shared" si="24"/>
        <v>0</v>
      </c>
      <c r="K184" s="149"/>
      <c r="L184" s="371" t="str">
        <f t="shared" si="30"/>
        <v/>
      </c>
      <c r="M184" s="150"/>
      <c r="N184" s="151"/>
      <c r="O184" s="152"/>
      <c r="P184" s="141"/>
      <c r="Q184" s="55" t="str">
        <f t="shared" si="25"/>
        <v/>
      </c>
      <c r="R184" s="74" t="str">
        <f t="shared" si="26"/>
        <v/>
      </c>
      <c r="S184" s="43">
        <f t="shared" si="27"/>
        <v>0</v>
      </c>
      <c r="T184" s="440" t="str">
        <f t="shared" si="28"/>
        <v/>
      </c>
      <c r="U184" s="18">
        <f t="shared" si="29"/>
        <v>0</v>
      </c>
      <c r="V184" s="342"/>
      <c r="W184" s="176"/>
      <c r="X184" s="176"/>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s="15" customFormat="1" ht="18" customHeight="1">
      <c r="A185" s="140"/>
      <c r="B185" s="140"/>
      <c r="C185" s="141"/>
      <c r="D185" s="8"/>
      <c r="E185" s="213">
        <f t="shared" si="21"/>
        <v>0</v>
      </c>
      <c r="F185" s="163"/>
      <c r="G185" s="213">
        <f t="shared" si="22"/>
        <v>0</v>
      </c>
      <c r="H185" s="168"/>
      <c r="I185" s="148">
        <f t="shared" si="23"/>
        <v>0</v>
      </c>
      <c r="J185" s="148">
        <f t="shared" si="24"/>
        <v>0</v>
      </c>
      <c r="K185" s="149"/>
      <c r="L185" s="371" t="str">
        <f t="shared" si="30"/>
        <v/>
      </c>
      <c r="M185" s="150"/>
      <c r="N185" s="151"/>
      <c r="O185" s="152"/>
      <c r="P185" s="141"/>
      <c r="Q185" s="55" t="str">
        <f t="shared" si="25"/>
        <v/>
      </c>
      <c r="R185" s="74" t="str">
        <f t="shared" si="26"/>
        <v/>
      </c>
      <c r="S185" s="43">
        <f t="shared" si="27"/>
        <v>0</v>
      </c>
      <c r="T185" s="440" t="str">
        <f t="shared" si="28"/>
        <v/>
      </c>
      <c r="U185" s="18">
        <f t="shared" si="29"/>
        <v>0</v>
      </c>
      <c r="V185" s="342"/>
      <c r="W185" s="176"/>
      <c r="X185" s="176"/>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s="15" customFormat="1" ht="18" customHeight="1">
      <c r="A186" s="140"/>
      <c r="B186" s="140"/>
      <c r="C186" s="141"/>
      <c r="D186" s="8"/>
      <c r="E186" s="213">
        <f t="shared" si="21"/>
        <v>0</v>
      </c>
      <c r="F186" s="163"/>
      <c r="G186" s="213">
        <f t="shared" si="22"/>
        <v>0</v>
      </c>
      <c r="H186" s="168"/>
      <c r="I186" s="148">
        <f t="shared" si="23"/>
        <v>0</v>
      </c>
      <c r="J186" s="148">
        <f t="shared" si="24"/>
        <v>0</v>
      </c>
      <c r="K186" s="149"/>
      <c r="L186" s="371" t="str">
        <f t="shared" si="30"/>
        <v/>
      </c>
      <c r="M186" s="150"/>
      <c r="N186" s="151"/>
      <c r="O186" s="152"/>
      <c r="P186" s="141"/>
      <c r="Q186" s="55" t="str">
        <f t="shared" si="25"/>
        <v/>
      </c>
      <c r="R186" s="74" t="str">
        <f t="shared" si="26"/>
        <v/>
      </c>
      <c r="S186" s="43">
        <f t="shared" si="27"/>
        <v>0</v>
      </c>
      <c r="T186" s="440" t="str">
        <f t="shared" si="28"/>
        <v/>
      </c>
      <c r="U186" s="18">
        <f t="shared" si="29"/>
        <v>0</v>
      </c>
      <c r="V186" s="342"/>
      <c r="W186" s="176"/>
      <c r="X186" s="176"/>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s="15" customFormat="1" ht="18" customHeight="1">
      <c r="A187" s="140"/>
      <c r="B187" s="140"/>
      <c r="C187" s="141"/>
      <c r="D187" s="8"/>
      <c r="E187" s="213">
        <f t="shared" si="21"/>
        <v>0</v>
      </c>
      <c r="F187" s="163"/>
      <c r="G187" s="213">
        <f t="shared" si="22"/>
        <v>0</v>
      </c>
      <c r="H187" s="168"/>
      <c r="I187" s="148">
        <f t="shared" si="23"/>
        <v>0</v>
      </c>
      <c r="J187" s="148">
        <f t="shared" si="24"/>
        <v>0</v>
      </c>
      <c r="K187" s="149"/>
      <c r="L187" s="371" t="str">
        <f t="shared" si="30"/>
        <v/>
      </c>
      <c r="M187" s="150"/>
      <c r="N187" s="151"/>
      <c r="O187" s="152"/>
      <c r="P187" s="141"/>
      <c r="Q187" s="55" t="str">
        <f t="shared" si="25"/>
        <v/>
      </c>
      <c r="R187" s="74" t="str">
        <f t="shared" si="26"/>
        <v/>
      </c>
      <c r="S187" s="43">
        <f t="shared" si="27"/>
        <v>0</v>
      </c>
      <c r="T187" s="440" t="str">
        <f t="shared" si="28"/>
        <v/>
      </c>
      <c r="U187" s="18">
        <f t="shared" si="29"/>
        <v>0</v>
      </c>
      <c r="V187" s="342"/>
      <c r="W187" s="176"/>
      <c r="X187" s="176"/>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s="15" customFormat="1" ht="18" customHeight="1">
      <c r="A188" s="140"/>
      <c r="B188" s="140"/>
      <c r="C188" s="141"/>
      <c r="D188" s="8"/>
      <c r="E188" s="213">
        <f t="shared" si="21"/>
        <v>0</v>
      </c>
      <c r="F188" s="163"/>
      <c r="G188" s="213">
        <f t="shared" si="22"/>
        <v>0</v>
      </c>
      <c r="H188" s="168"/>
      <c r="I188" s="148">
        <f t="shared" si="23"/>
        <v>0</v>
      </c>
      <c r="J188" s="148">
        <f t="shared" si="24"/>
        <v>0</v>
      </c>
      <c r="K188" s="149"/>
      <c r="L188" s="371" t="str">
        <f t="shared" si="30"/>
        <v/>
      </c>
      <c r="M188" s="150"/>
      <c r="N188" s="151"/>
      <c r="O188" s="152"/>
      <c r="P188" s="141"/>
      <c r="Q188" s="55" t="str">
        <f t="shared" si="25"/>
        <v/>
      </c>
      <c r="R188" s="74" t="str">
        <f t="shared" si="26"/>
        <v/>
      </c>
      <c r="S188" s="43">
        <f t="shared" si="27"/>
        <v>0</v>
      </c>
      <c r="T188" s="440" t="str">
        <f t="shared" si="28"/>
        <v/>
      </c>
      <c r="U188" s="18">
        <f t="shared" si="29"/>
        <v>0</v>
      </c>
      <c r="V188" s="342"/>
      <c r="W188" s="176"/>
      <c r="X188" s="176"/>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s="15" customFormat="1" ht="18" customHeight="1">
      <c r="A189" s="140"/>
      <c r="B189" s="140"/>
      <c r="C189" s="141"/>
      <c r="D189" s="8"/>
      <c r="E189" s="213">
        <f t="shared" si="21"/>
        <v>0</v>
      </c>
      <c r="F189" s="163"/>
      <c r="G189" s="213">
        <f t="shared" si="22"/>
        <v>0</v>
      </c>
      <c r="H189" s="168"/>
      <c r="I189" s="148">
        <f t="shared" si="23"/>
        <v>0</v>
      </c>
      <c r="J189" s="148">
        <f t="shared" si="24"/>
        <v>0</v>
      </c>
      <c r="K189" s="149"/>
      <c r="L189" s="371" t="str">
        <f t="shared" si="30"/>
        <v/>
      </c>
      <c r="M189" s="150"/>
      <c r="N189" s="151"/>
      <c r="O189" s="152"/>
      <c r="P189" s="141"/>
      <c r="Q189" s="55" t="str">
        <f t="shared" si="25"/>
        <v/>
      </c>
      <c r="R189" s="74" t="str">
        <f t="shared" si="26"/>
        <v/>
      </c>
      <c r="S189" s="43">
        <f t="shared" si="27"/>
        <v>0</v>
      </c>
      <c r="T189" s="440" t="str">
        <f t="shared" si="28"/>
        <v/>
      </c>
      <c r="U189" s="18">
        <f t="shared" si="29"/>
        <v>0</v>
      </c>
      <c r="V189" s="342"/>
      <c r="W189" s="176"/>
      <c r="X189" s="176"/>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s="15" customFormat="1" ht="18" customHeight="1">
      <c r="A190" s="140"/>
      <c r="B190" s="140"/>
      <c r="C190" s="141"/>
      <c r="D190" s="8"/>
      <c r="E190" s="213">
        <f t="shared" si="21"/>
        <v>0</v>
      </c>
      <c r="F190" s="163"/>
      <c r="G190" s="213">
        <f t="shared" si="22"/>
        <v>0</v>
      </c>
      <c r="H190" s="168"/>
      <c r="I190" s="148">
        <f t="shared" si="23"/>
        <v>0</v>
      </c>
      <c r="J190" s="148">
        <f t="shared" si="24"/>
        <v>0</v>
      </c>
      <c r="K190" s="149"/>
      <c r="L190" s="371" t="str">
        <f t="shared" si="30"/>
        <v/>
      </c>
      <c r="M190" s="150"/>
      <c r="N190" s="151"/>
      <c r="O190" s="152"/>
      <c r="P190" s="141"/>
      <c r="Q190" s="55" t="str">
        <f t="shared" si="25"/>
        <v/>
      </c>
      <c r="R190" s="74" t="str">
        <f t="shared" si="26"/>
        <v/>
      </c>
      <c r="S190" s="43">
        <f t="shared" si="27"/>
        <v>0</v>
      </c>
      <c r="T190" s="440" t="str">
        <f t="shared" si="28"/>
        <v/>
      </c>
      <c r="U190" s="18">
        <f t="shared" si="29"/>
        <v>0</v>
      </c>
      <c r="V190" s="342"/>
      <c r="W190" s="176"/>
      <c r="X190" s="176"/>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s="15" customFormat="1" ht="18" customHeight="1">
      <c r="A191" s="140"/>
      <c r="B191" s="140"/>
      <c r="C191" s="141"/>
      <c r="D191" s="8"/>
      <c r="E191" s="213">
        <f t="shared" si="21"/>
        <v>0</v>
      </c>
      <c r="F191" s="163"/>
      <c r="G191" s="213">
        <f t="shared" si="22"/>
        <v>0</v>
      </c>
      <c r="H191" s="168"/>
      <c r="I191" s="148">
        <f t="shared" si="23"/>
        <v>0</v>
      </c>
      <c r="J191" s="148">
        <f t="shared" si="24"/>
        <v>0</v>
      </c>
      <c r="K191" s="149"/>
      <c r="L191" s="371" t="str">
        <f t="shared" si="30"/>
        <v/>
      </c>
      <c r="M191" s="150"/>
      <c r="N191" s="151"/>
      <c r="O191" s="152"/>
      <c r="P191" s="141"/>
      <c r="Q191" s="55" t="str">
        <f t="shared" si="25"/>
        <v/>
      </c>
      <c r="R191" s="74" t="str">
        <f t="shared" si="26"/>
        <v/>
      </c>
      <c r="S191" s="43">
        <f t="shared" si="27"/>
        <v>0</v>
      </c>
      <c r="T191" s="440" t="str">
        <f t="shared" si="28"/>
        <v/>
      </c>
      <c r="U191" s="18">
        <f t="shared" si="29"/>
        <v>0</v>
      </c>
      <c r="V191" s="342"/>
      <c r="W191" s="176"/>
      <c r="X191" s="176"/>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s="15" customFormat="1" ht="18" customHeight="1">
      <c r="A192" s="140"/>
      <c r="B192" s="140"/>
      <c r="C192" s="141"/>
      <c r="D192" s="8"/>
      <c r="E192" s="213">
        <f t="shared" si="21"/>
        <v>0</v>
      </c>
      <c r="F192" s="163"/>
      <c r="G192" s="213">
        <f t="shared" si="22"/>
        <v>0</v>
      </c>
      <c r="H192" s="168"/>
      <c r="I192" s="148">
        <f t="shared" si="23"/>
        <v>0</v>
      </c>
      <c r="J192" s="148">
        <f t="shared" si="24"/>
        <v>0</v>
      </c>
      <c r="K192" s="149"/>
      <c r="L192" s="371" t="str">
        <f t="shared" si="30"/>
        <v/>
      </c>
      <c r="M192" s="150"/>
      <c r="N192" s="151"/>
      <c r="O192" s="152"/>
      <c r="P192" s="141"/>
      <c r="Q192" s="55" t="str">
        <f t="shared" si="25"/>
        <v/>
      </c>
      <c r="R192" s="74" t="str">
        <f t="shared" si="26"/>
        <v/>
      </c>
      <c r="S192" s="43">
        <f t="shared" si="27"/>
        <v>0</v>
      </c>
      <c r="T192" s="440" t="str">
        <f t="shared" si="28"/>
        <v/>
      </c>
      <c r="U192" s="18">
        <f t="shared" si="29"/>
        <v>0</v>
      </c>
      <c r="V192" s="342"/>
      <c r="W192" s="176"/>
      <c r="X192" s="176"/>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s="15" customFormat="1" ht="18" customHeight="1">
      <c r="A193" s="140"/>
      <c r="B193" s="140"/>
      <c r="C193" s="141"/>
      <c r="D193" s="8"/>
      <c r="E193" s="213">
        <f t="shared" si="21"/>
        <v>0</v>
      </c>
      <c r="F193" s="163"/>
      <c r="G193" s="213">
        <f t="shared" si="22"/>
        <v>0</v>
      </c>
      <c r="H193" s="168"/>
      <c r="I193" s="148">
        <f t="shared" si="23"/>
        <v>0</v>
      </c>
      <c r="J193" s="148">
        <f t="shared" si="24"/>
        <v>0</v>
      </c>
      <c r="K193" s="149"/>
      <c r="L193" s="371" t="str">
        <f t="shared" si="30"/>
        <v/>
      </c>
      <c r="M193" s="150"/>
      <c r="N193" s="151"/>
      <c r="O193" s="152"/>
      <c r="P193" s="141"/>
      <c r="Q193" s="55" t="str">
        <f t="shared" si="25"/>
        <v/>
      </c>
      <c r="R193" s="74" t="str">
        <f t="shared" si="26"/>
        <v/>
      </c>
      <c r="S193" s="43">
        <f t="shared" si="27"/>
        <v>0</v>
      </c>
      <c r="T193" s="440" t="str">
        <f t="shared" si="28"/>
        <v/>
      </c>
      <c r="U193" s="18">
        <f t="shared" si="29"/>
        <v>0</v>
      </c>
      <c r="V193" s="342"/>
      <c r="W193" s="176"/>
      <c r="X193" s="176"/>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s="15" customFormat="1" ht="18" customHeight="1">
      <c r="A194" s="140"/>
      <c r="B194" s="140"/>
      <c r="C194" s="141"/>
      <c r="D194" s="8"/>
      <c r="E194" s="213">
        <f t="shared" si="21"/>
        <v>0</v>
      </c>
      <c r="F194" s="163"/>
      <c r="G194" s="213">
        <f t="shared" si="22"/>
        <v>0</v>
      </c>
      <c r="H194" s="168"/>
      <c r="I194" s="148">
        <f t="shared" si="23"/>
        <v>0</v>
      </c>
      <c r="J194" s="148">
        <f t="shared" si="24"/>
        <v>0</v>
      </c>
      <c r="K194" s="149"/>
      <c r="L194" s="371" t="str">
        <f t="shared" si="30"/>
        <v/>
      </c>
      <c r="M194" s="150"/>
      <c r="N194" s="151"/>
      <c r="O194" s="152"/>
      <c r="P194" s="141"/>
      <c r="Q194" s="55" t="str">
        <f t="shared" si="25"/>
        <v/>
      </c>
      <c r="R194" s="74" t="str">
        <f t="shared" si="26"/>
        <v/>
      </c>
      <c r="S194" s="43">
        <f t="shared" si="27"/>
        <v>0</v>
      </c>
      <c r="T194" s="440" t="str">
        <f t="shared" si="28"/>
        <v/>
      </c>
      <c r="U194" s="18">
        <f t="shared" si="29"/>
        <v>0</v>
      </c>
      <c r="V194" s="342"/>
      <c r="W194" s="176"/>
      <c r="X194" s="176"/>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s="15" customFormat="1" ht="18" customHeight="1">
      <c r="A195" s="140"/>
      <c r="B195" s="140"/>
      <c r="C195" s="141"/>
      <c r="D195" s="8"/>
      <c r="E195" s="213">
        <f t="shared" si="21"/>
        <v>0</v>
      </c>
      <c r="F195" s="163"/>
      <c r="G195" s="213">
        <f t="shared" si="22"/>
        <v>0</v>
      </c>
      <c r="H195" s="168"/>
      <c r="I195" s="148">
        <f t="shared" si="23"/>
        <v>0</v>
      </c>
      <c r="J195" s="148">
        <f t="shared" si="24"/>
        <v>0</v>
      </c>
      <c r="K195" s="149"/>
      <c r="L195" s="371" t="str">
        <f t="shared" si="30"/>
        <v/>
      </c>
      <c r="M195" s="150"/>
      <c r="N195" s="151"/>
      <c r="O195" s="152"/>
      <c r="P195" s="141"/>
      <c r="Q195" s="55" t="str">
        <f t="shared" si="25"/>
        <v/>
      </c>
      <c r="R195" s="74" t="str">
        <f t="shared" si="26"/>
        <v/>
      </c>
      <c r="S195" s="43">
        <f t="shared" si="27"/>
        <v>0</v>
      </c>
      <c r="T195" s="440" t="str">
        <f t="shared" si="28"/>
        <v/>
      </c>
      <c r="U195" s="18">
        <f t="shared" si="29"/>
        <v>0</v>
      </c>
      <c r="V195" s="342"/>
      <c r="W195" s="176"/>
      <c r="X195" s="176"/>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s="15" customFormat="1" ht="18" customHeight="1">
      <c r="A196" s="140"/>
      <c r="B196" s="140"/>
      <c r="C196" s="141"/>
      <c r="D196" s="8"/>
      <c r="E196" s="213">
        <f t="shared" si="21"/>
        <v>0</v>
      </c>
      <c r="F196" s="163"/>
      <c r="G196" s="213">
        <f t="shared" si="22"/>
        <v>0</v>
      </c>
      <c r="H196" s="168"/>
      <c r="I196" s="148">
        <f t="shared" si="23"/>
        <v>0</v>
      </c>
      <c r="J196" s="148">
        <f t="shared" si="24"/>
        <v>0</v>
      </c>
      <c r="K196" s="149"/>
      <c r="L196" s="371" t="str">
        <f t="shared" si="30"/>
        <v/>
      </c>
      <c r="M196" s="150"/>
      <c r="N196" s="151"/>
      <c r="O196" s="152"/>
      <c r="P196" s="141"/>
      <c r="Q196" s="55" t="str">
        <f t="shared" si="25"/>
        <v/>
      </c>
      <c r="R196" s="74" t="str">
        <f t="shared" si="26"/>
        <v/>
      </c>
      <c r="S196" s="43">
        <f t="shared" si="27"/>
        <v>0</v>
      </c>
      <c r="T196" s="440" t="str">
        <f t="shared" si="28"/>
        <v/>
      </c>
      <c r="U196" s="18">
        <f t="shared" si="29"/>
        <v>0</v>
      </c>
      <c r="V196" s="342"/>
      <c r="W196" s="176"/>
      <c r="X196" s="176"/>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s="15" customFormat="1" ht="18" customHeight="1">
      <c r="A197" s="140"/>
      <c r="B197" s="140"/>
      <c r="C197" s="141"/>
      <c r="D197" s="8"/>
      <c r="E197" s="213">
        <f t="shared" si="21"/>
        <v>0</v>
      </c>
      <c r="F197" s="163"/>
      <c r="G197" s="213">
        <f t="shared" si="22"/>
        <v>0</v>
      </c>
      <c r="H197" s="168"/>
      <c r="I197" s="148">
        <f t="shared" si="23"/>
        <v>0</v>
      </c>
      <c r="J197" s="148">
        <f t="shared" si="24"/>
        <v>0</v>
      </c>
      <c r="K197" s="149"/>
      <c r="L197" s="371" t="str">
        <f t="shared" si="30"/>
        <v/>
      </c>
      <c r="M197" s="150"/>
      <c r="N197" s="151"/>
      <c r="O197" s="152"/>
      <c r="P197" s="141"/>
      <c r="Q197" s="55" t="str">
        <f t="shared" si="25"/>
        <v/>
      </c>
      <c r="R197" s="74" t="str">
        <f t="shared" si="26"/>
        <v/>
      </c>
      <c r="S197" s="43">
        <f t="shared" si="27"/>
        <v>0</v>
      </c>
      <c r="T197" s="440" t="str">
        <f t="shared" si="28"/>
        <v/>
      </c>
      <c r="U197" s="18">
        <f t="shared" si="29"/>
        <v>0</v>
      </c>
      <c r="V197" s="342"/>
      <c r="W197" s="176"/>
      <c r="X197" s="176"/>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s="15" customFormat="1" ht="18" customHeight="1">
      <c r="A198" s="140"/>
      <c r="B198" s="140"/>
      <c r="C198" s="141"/>
      <c r="D198" s="8"/>
      <c r="E198" s="213">
        <f t="shared" si="21"/>
        <v>0</v>
      </c>
      <c r="F198" s="163"/>
      <c r="G198" s="213">
        <f t="shared" si="22"/>
        <v>0</v>
      </c>
      <c r="H198" s="168"/>
      <c r="I198" s="148">
        <f t="shared" si="23"/>
        <v>0</v>
      </c>
      <c r="J198" s="148">
        <f t="shared" si="24"/>
        <v>0</v>
      </c>
      <c r="K198" s="149"/>
      <c r="L198" s="371" t="str">
        <f t="shared" si="30"/>
        <v/>
      </c>
      <c r="M198" s="150"/>
      <c r="N198" s="151"/>
      <c r="O198" s="152"/>
      <c r="P198" s="141"/>
      <c r="Q198" s="55" t="str">
        <f t="shared" si="25"/>
        <v/>
      </c>
      <c r="R198" s="74" t="str">
        <f t="shared" si="26"/>
        <v/>
      </c>
      <c r="S198" s="43">
        <f t="shared" si="27"/>
        <v>0</v>
      </c>
      <c r="T198" s="440" t="str">
        <f t="shared" si="28"/>
        <v/>
      </c>
      <c r="U198" s="18">
        <f t="shared" si="29"/>
        <v>0</v>
      </c>
      <c r="V198" s="342"/>
      <c r="W198" s="176"/>
      <c r="X198" s="176"/>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s="15" customFormat="1" ht="18" customHeight="1">
      <c r="A199" s="140"/>
      <c r="B199" s="140"/>
      <c r="C199" s="141"/>
      <c r="D199" s="8"/>
      <c r="E199" s="213">
        <f t="shared" si="21"/>
        <v>0</v>
      </c>
      <c r="F199" s="163"/>
      <c r="G199" s="213">
        <f t="shared" si="22"/>
        <v>0</v>
      </c>
      <c r="H199" s="168"/>
      <c r="I199" s="148">
        <f t="shared" si="23"/>
        <v>0</v>
      </c>
      <c r="J199" s="148">
        <f t="shared" si="24"/>
        <v>0</v>
      </c>
      <c r="K199" s="149"/>
      <c r="L199" s="371" t="str">
        <f t="shared" si="30"/>
        <v/>
      </c>
      <c r="M199" s="150"/>
      <c r="N199" s="151"/>
      <c r="O199" s="152"/>
      <c r="P199" s="141"/>
      <c r="Q199" s="55" t="str">
        <f t="shared" si="25"/>
        <v/>
      </c>
      <c r="R199" s="74" t="str">
        <f t="shared" si="26"/>
        <v/>
      </c>
      <c r="S199" s="43">
        <f t="shared" si="27"/>
        <v>0</v>
      </c>
      <c r="T199" s="440" t="str">
        <f t="shared" si="28"/>
        <v/>
      </c>
      <c r="U199" s="18">
        <f t="shared" si="29"/>
        <v>0</v>
      </c>
      <c r="V199" s="342"/>
      <c r="W199" s="176"/>
      <c r="X199" s="176"/>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s="15" customFormat="1" ht="18" customHeight="1">
      <c r="A200" s="140"/>
      <c r="B200" s="140"/>
      <c r="C200" s="141"/>
      <c r="D200" s="8"/>
      <c r="E200" s="213">
        <f t="shared" si="21"/>
        <v>0</v>
      </c>
      <c r="F200" s="163"/>
      <c r="G200" s="213">
        <f t="shared" si="22"/>
        <v>0</v>
      </c>
      <c r="H200" s="168"/>
      <c r="I200" s="148">
        <f t="shared" si="23"/>
        <v>0</v>
      </c>
      <c r="J200" s="148">
        <f t="shared" si="24"/>
        <v>0</v>
      </c>
      <c r="K200" s="149"/>
      <c r="L200" s="371" t="str">
        <f t="shared" si="30"/>
        <v/>
      </c>
      <c r="M200" s="150"/>
      <c r="N200" s="151"/>
      <c r="O200" s="152"/>
      <c r="P200" s="141"/>
      <c r="Q200" s="55" t="str">
        <f t="shared" si="25"/>
        <v/>
      </c>
      <c r="R200" s="74" t="str">
        <f t="shared" si="26"/>
        <v/>
      </c>
      <c r="S200" s="43">
        <f t="shared" si="27"/>
        <v>0</v>
      </c>
      <c r="T200" s="440" t="str">
        <f t="shared" si="28"/>
        <v/>
      </c>
      <c r="U200" s="18">
        <f t="shared" si="29"/>
        <v>0</v>
      </c>
      <c r="V200" s="342"/>
      <c r="W200" s="176"/>
      <c r="X200" s="176"/>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s="15" customFormat="1" ht="18" customHeight="1">
      <c r="A201" s="140"/>
      <c r="B201" s="140"/>
      <c r="C201" s="141"/>
      <c r="D201" s="8"/>
      <c r="E201" s="213">
        <f t="shared" si="21"/>
        <v>0</v>
      </c>
      <c r="F201" s="163"/>
      <c r="G201" s="213">
        <f t="shared" si="22"/>
        <v>0</v>
      </c>
      <c r="H201" s="168"/>
      <c r="I201" s="148">
        <f t="shared" si="23"/>
        <v>0</v>
      </c>
      <c r="J201" s="148">
        <f t="shared" si="24"/>
        <v>0</v>
      </c>
      <c r="K201" s="149"/>
      <c r="L201" s="371" t="str">
        <f t="shared" si="30"/>
        <v/>
      </c>
      <c r="M201" s="150"/>
      <c r="N201" s="151"/>
      <c r="O201" s="152"/>
      <c r="P201" s="141"/>
      <c r="Q201" s="55" t="str">
        <f t="shared" si="25"/>
        <v/>
      </c>
      <c r="R201" s="74" t="str">
        <f t="shared" si="26"/>
        <v/>
      </c>
      <c r="S201" s="43">
        <f t="shared" si="27"/>
        <v>0</v>
      </c>
      <c r="T201" s="440" t="str">
        <f t="shared" si="28"/>
        <v/>
      </c>
      <c r="U201" s="18">
        <f t="shared" si="29"/>
        <v>0</v>
      </c>
      <c r="V201" s="342"/>
      <c r="W201" s="176"/>
      <c r="X201" s="176"/>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s="15" customFormat="1" ht="18" customHeight="1">
      <c r="A202" s="140"/>
      <c r="B202" s="140"/>
      <c r="C202" s="141"/>
      <c r="D202" s="8"/>
      <c r="E202" s="213">
        <f t="shared" si="21"/>
        <v>0</v>
      </c>
      <c r="F202" s="163"/>
      <c r="G202" s="213">
        <f t="shared" si="22"/>
        <v>0</v>
      </c>
      <c r="H202" s="168"/>
      <c r="I202" s="148">
        <f t="shared" si="23"/>
        <v>0</v>
      </c>
      <c r="J202" s="148">
        <f t="shared" si="24"/>
        <v>0</v>
      </c>
      <c r="K202" s="149"/>
      <c r="L202" s="371" t="str">
        <f t="shared" si="30"/>
        <v/>
      </c>
      <c r="M202" s="150"/>
      <c r="N202" s="151"/>
      <c r="O202" s="152"/>
      <c r="P202" s="141"/>
      <c r="Q202" s="55" t="str">
        <f t="shared" si="25"/>
        <v/>
      </c>
      <c r="R202" s="74" t="str">
        <f t="shared" si="26"/>
        <v/>
      </c>
      <c r="S202" s="43">
        <f t="shared" si="27"/>
        <v>0</v>
      </c>
      <c r="T202" s="440" t="str">
        <f t="shared" si="28"/>
        <v/>
      </c>
      <c r="U202" s="18">
        <f t="shared" si="29"/>
        <v>0</v>
      </c>
      <c r="V202" s="342"/>
      <c r="W202" s="176"/>
      <c r="X202" s="176"/>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s="15" customFormat="1" ht="18" customHeight="1">
      <c r="A203" s="140"/>
      <c r="B203" s="140"/>
      <c r="C203" s="141"/>
      <c r="D203" s="8"/>
      <c r="E203" s="213">
        <f t="shared" si="21"/>
        <v>0</v>
      </c>
      <c r="F203" s="163"/>
      <c r="G203" s="213">
        <f t="shared" si="22"/>
        <v>0</v>
      </c>
      <c r="H203" s="168"/>
      <c r="I203" s="148">
        <f t="shared" si="23"/>
        <v>0</v>
      </c>
      <c r="J203" s="148">
        <f t="shared" si="24"/>
        <v>0</v>
      </c>
      <c r="K203" s="149"/>
      <c r="L203" s="371" t="str">
        <f t="shared" si="30"/>
        <v/>
      </c>
      <c r="M203" s="150"/>
      <c r="N203" s="151"/>
      <c r="O203" s="152"/>
      <c r="P203" s="141"/>
      <c r="Q203" s="55" t="str">
        <f t="shared" si="25"/>
        <v/>
      </c>
      <c r="R203" s="74" t="str">
        <f t="shared" si="26"/>
        <v/>
      </c>
      <c r="S203" s="43">
        <f t="shared" si="27"/>
        <v>0</v>
      </c>
      <c r="T203" s="440" t="str">
        <f t="shared" si="28"/>
        <v/>
      </c>
      <c r="U203" s="18">
        <f t="shared" si="29"/>
        <v>0</v>
      </c>
      <c r="V203" s="342"/>
      <c r="W203" s="176"/>
      <c r="X203" s="176"/>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s="15" customFormat="1" ht="18" customHeight="1">
      <c r="A204" s="140"/>
      <c r="B204" s="140"/>
      <c r="C204" s="141"/>
      <c r="D204" s="8"/>
      <c r="E204" s="213">
        <f t="shared" si="21"/>
        <v>0</v>
      </c>
      <c r="F204" s="163"/>
      <c r="G204" s="213">
        <f t="shared" si="22"/>
        <v>0</v>
      </c>
      <c r="H204" s="168"/>
      <c r="I204" s="148">
        <f t="shared" si="23"/>
        <v>0</v>
      </c>
      <c r="J204" s="148">
        <f t="shared" si="24"/>
        <v>0</v>
      </c>
      <c r="K204" s="149"/>
      <c r="L204" s="371" t="str">
        <f t="shared" si="30"/>
        <v/>
      </c>
      <c r="M204" s="150"/>
      <c r="N204" s="151"/>
      <c r="O204" s="152"/>
      <c r="P204" s="141"/>
      <c r="Q204" s="55" t="str">
        <f t="shared" si="25"/>
        <v/>
      </c>
      <c r="R204" s="74" t="str">
        <f t="shared" si="26"/>
        <v/>
      </c>
      <c r="S204" s="43">
        <f t="shared" si="27"/>
        <v>0</v>
      </c>
      <c r="T204" s="440" t="str">
        <f t="shared" si="28"/>
        <v/>
      </c>
      <c r="U204" s="18">
        <f t="shared" si="29"/>
        <v>0</v>
      </c>
      <c r="V204" s="342"/>
      <c r="W204" s="176"/>
      <c r="X204" s="176"/>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s="15" customFormat="1" ht="18" customHeight="1">
      <c r="A205" s="140"/>
      <c r="B205" s="140"/>
      <c r="C205" s="141"/>
      <c r="D205" s="8"/>
      <c r="E205" s="213">
        <f t="shared" ref="E205:E262" si="31">IF(L205="",0,IF($L205&gt;2006,VLOOKUP($L205,Taxes,2)*C205))</f>
        <v>0</v>
      </c>
      <c r="F205" s="163"/>
      <c r="G205" s="213">
        <f t="shared" ref="G205:G262" si="32">IF($L205="",0,IF($L205&gt;2006,VLOOKUP($L205,Taxes,3)*$C205))</f>
        <v>0</v>
      </c>
      <c r="H205" s="168"/>
      <c r="I205" s="148">
        <f t="shared" ref="I205:I262" si="33">IF(Activité=1,(IF($L205="",0,VLOOKUP($U205,Ristourne,4)*-E205)),IF(Activité=2,(-E205*$E$7),))</f>
        <v>0</v>
      </c>
      <c r="J205" s="148">
        <f t="shared" ref="J205:J262" si="34">IF(Activité=1,(IF($L205="",0,VLOOKUP($U205,Ristourne,5)*-G205)),IF(Activité=2,(-G205*$G$7),))</f>
        <v>0</v>
      </c>
      <c r="K205" s="149"/>
      <c r="L205" s="371" t="str">
        <f t="shared" si="30"/>
        <v/>
      </c>
      <c r="M205" s="150"/>
      <c r="N205" s="151"/>
      <c r="O205" s="152"/>
      <c r="P205" s="141"/>
      <c r="Q205" s="55" t="str">
        <f t="shared" ref="Q205:Q262" si="35">IF(AND(A205="",S205=0,P205=0),"",$O$6)</f>
        <v/>
      </c>
      <c r="R205" s="74" t="str">
        <f t="shared" ref="R205:R261" si="36">IF($S205=$R$11,"",(IF($M205&lt;$R$12,"Date","")))</f>
        <v/>
      </c>
      <c r="S205" s="43">
        <f t="shared" ref="S205:S261" si="37">SUM(C205:J205)</f>
        <v>0</v>
      </c>
      <c r="T205" s="440" t="str">
        <f t="shared" ref="T205:T262" si="38">IF(S205=0,"",VLOOKUP(M205,PerFinanc,3))</f>
        <v/>
      </c>
      <c r="U205" s="18">
        <f t="shared" si="29"/>
        <v>0</v>
      </c>
      <c r="V205" s="342"/>
      <c r="W205" s="176"/>
      <c r="X205" s="176"/>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s="15" customFormat="1" ht="18" customHeight="1">
      <c r="A206" s="140"/>
      <c r="B206" s="140"/>
      <c r="C206" s="141"/>
      <c r="D206" s="8"/>
      <c r="E206" s="213">
        <f t="shared" si="31"/>
        <v>0</v>
      </c>
      <c r="F206" s="163"/>
      <c r="G206" s="213">
        <f t="shared" si="32"/>
        <v>0</v>
      </c>
      <c r="H206" s="168"/>
      <c r="I206" s="148">
        <f t="shared" si="33"/>
        <v>0</v>
      </c>
      <c r="J206" s="148">
        <f t="shared" si="34"/>
        <v>0</v>
      </c>
      <c r="K206" s="149"/>
      <c r="L206" s="371" t="str">
        <f t="shared" si="30"/>
        <v/>
      </c>
      <c r="M206" s="150"/>
      <c r="N206" s="151"/>
      <c r="O206" s="152"/>
      <c r="P206" s="141"/>
      <c r="Q206" s="55" t="str">
        <f t="shared" si="35"/>
        <v/>
      </c>
      <c r="R206" s="74" t="str">
        <f t="shared" si="36"/>
        <v/>
      </c>
      <c r="S206" s="43">
        <f t="shared" si="37"/>
        <v>0</v>
      </c>
      <c r="T206" s="440" t="str">
        <f t="shared" si="38"/>
        <v/>
      </c>
      <c r="U206" s="18">
        <f t="shared" ref="U206:U262" si="39">IF(M206="",,YEAR(M206))</f>
        <v>0</v>
      </c>
      <c r="V206" s="342"/>
      <c r="W206" s="176"/>
      <c r="X206" s="176"/>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s="15" customFormat="1" ht="18" customHeight="1">
      <c r="A207" s="140"/>
      <c r="B207" s="140"/>
      <c r="C207" s="141"/>
      <c r="D207" s="8"/>
      <c r="E207" s="213">
        <f t="shared" si="31"/>
        <v>0</v>
      </c>
      <c r="F207" s="163"/>
      <c r="G207" s="213">
        <f t="shared" si="32"/>
        <v>0</v>
      </c>
      <c r="H207" s="168"/>
      <c r="I207" s="148">
        <f t="shared" si="33"/>
        <v>0</v>
      </c>
      <c r="J207" s="148">
        <f t="shared" si="34"/>
        <v>0</v>
      </c>
      <c r="K207" s="149"/>
      <c r="L207" s="371" t="str">
        <f t="shared" si="30"/>
        <v/>
      </c>
      <c r="M207" s="150"/>
      <c r="N207" s="151"/>
      <c r="O207" s="152"/>
      <c r="P207" s="141"/>
      <c r="Q207" s="55" t="str">
        <f t="shared" si="35"/>
        <v/>
      </c>
      <c r="R207" s="74" t="str">
        <f t="shared" si="36"/>
        <v/>
      </c>
      <c r="S207" s="43">
        <f t="shared" si="37"/>
        <v>0</v>
      </c>
      <c r="T207" s="440" t="str">
        <f t="shared" si="38"/>
        <v/>
      </c>
      <c r="U207" s="18">
        <f t="shared" si="39"/>
        <v>0</v>
      </c>
      <c r="V207" s="342"/>
      <c r="W207" s="176"/>
      <c r="X207" s="176"/>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s="15" customFormat="1" ht="18" customHeight="1">
      <c r="A208" s="140"/>
      <c r="B208" s="140"/>
      <c r="C208" s="141"/>
      <c r="D208" s="8"/>
      <c r="E208" s="213">
        <f t="shared" si="31"/>
        <v>0</v>
      </c>
      <c r="F208" s="163"/>
      <c r="G208" s="213">
        <f t="shared" si="32"/>
        <v>0</v>
      </c>
      <c r="H208" s="168"/>
      <c r="I208" s="148">
        <f t="shared" si="33"/>
        <v>0</v>
      </c>
      <c r="J208" s="148">
        <f t="shared" si="34"/>
        <v>0</v>
      </c>
      <c r="K208" s="149"/>
      <c r="L208" s="371" t="str">
        <f t="shared" si="30"/>
        <v/>
      </c>
      <c r="M208" s="150"/>
      <c r="N208" s="151"/>
      <c r="O208" s="152"/>
      <c r="P208" s="141"/>
      <c r="Q208" s="55" t="str">
        <f t="shared" si="35"/>
        <v/>
      </c>
      <c r="R208" s="74" t="str">
        <f t="shared" si="36"/>
        <v/>
      </c>
      <c r="S208" s="43">
        <f t="shared" si="37"/>
        <v>0</v>
      </c>
      <c r="T208" s="440" t="str">
        <f t="shared" si="38"/>
        <v/>
      </c>
      <c r="U208" s="18">
        <f t="shared" si="39"/>
        <v>0</v>
      </c>
      <c r="V208" s="342"/>
      <c r="W208" s="176"/>
      <c r="X208" s="176"/>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s="15" customFormat="1" ht="18" customHeight="1">
      <c r="A209" s="140"/>
      <c r="B209" s="140"/>
      <c r="C209" s="141"/>
      <c r="D209" s="8"/>
      <c r="E209" s="213">
        <f t="shared" si="31"/>
        <v>0</v>
      </c>
      <c r="F209" s="163"/>
      <c r="G209" s="213">
        <f t="shared" si="32"/>
        <v>0</v>
      </c>
      <c r="H209" s="168"/>
      <c r="I209" s="148">
        <f t="shared" si="33"/>
        <v>0</v>
      </c>
      <c r="J209" s="148">
        <f t="shared" si="34"/>
        <v>0</v>
      </c>
      <c r="K209" s="149"/>
      <c r="L209" s="371" t="str">
        <f t="shared" si="30"/>
        <v/>
      </c>
      <c r="M209" s="150"/>
      <c r="N209" s="151"/>
      <c r="O209" s="152"/>
      <c r="P209" s="141"/>
      <c r="Q209" s="55" t="str">
        <f t="shared" si="35"/>
        <v/>
      </c>
      <c r="R209" s="74" t="str">
        <f t="shared" si="36"/>
        <v/>
      </c>
      <c r="S209" s="43">
        <f t="shared" si="37"/>
        <v>0</v>
      </c>
      <c r="T209" s="440" t="str">
        <f t="shared" si="38"/>
        <v/>
      </c>
      <c r="U209" s="18">
        <f t="shared" si="39"/>
        <v>0</v>
      </c>
      <c r="V209" s="342"/>
      <c r="W209" s="176"/>
      <c r="X209" s="176"/>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s="15" customFormat="1" ht="18" customHeight="1">
      <c r="A210" s="140"/>
      <c r="B210" s="140"/>
      <c r="C210" s="141"/>
      <c r="D210" s="8"/>
      <c r="E210" s="213">
        <f t="shared" si="31"/>
        <v>0</v>
      </c>
      <c r="F210" s="163"/>
      <c r="G210" s="213">
        <f t="shared" si="32"/>
        <v>0</v>
      </c>
      <c r="H210" s="168"/>
      <c r="I210" s="148">
        <f t="shared" si="33"/>
        <v>0</v>
      </c>
      <c r="J210" s="148">
        <f t="shared" si="34"/>
        <v>0</v>
      </c>
      <c r="K210" s="149"/>
      <c r="L210" s="371" t="str">
        <f t="shared" si="30"/>
        <v/>
      </c>
      <c r="M210" s="150"/>
      <c r="N210" s="151"/>
      <c r="O210" s="152"/>
      <c r="P210" s="141"/>
      <c r="Q210" s="55" t="str">
        <f t="shared" si="35"/>
        <v/>
      </c>
      <c r="R210" s="74" t="str">
        <f t="shared" si="36"/>
        <v/>
      </c>
      <c r="S210" s="43">
        <f t="shared" si="37"/>
        <v>0</v>
      </c>
      <c r="T210" s="440" t="str">
        <f t="shared" si="38"/>
        <v/>
      </c>
      <c r="U210" s="18">
        <f t="shared" si="39"/>
        <v>0</v>
      </c>
      <c r="V210" s="342"/>
      <c r="W210" s="176"/>
      <c r="X210" s="176"/>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s="15" customFormat="1" ht="18" customHeight="1">
      <c r="A211" s="140"/>
      <c r="B211" s="140"/>
      <c r="C211" s="141"/>
      <c r="D211" s="8"/>
      <c r="E211" s="213">
        <f t="shared" si="31"/>
        <v>0</v>
      </c>
      <c r="F211" s="163"/>
      <c r="G211" s="213">
        <f t="shared" si="32"/>
        <v>0</v>
      </c>
      <c r="H211" s="168"/>
      <c r="I211" s="148">
        <f t="shared" si="33"/>
        <v>0</v>
      </c>
      <c r="J211" s="148">
        <f t="shared" si="34"/>
        <v>0</v>
      </c>
      <c r="K211" s="149"/>
      <c r="L211" s="371" t="str">
        <f t="shared" si="30"/>
        <v/>
      </c>
      <c r="M211" s="150"/>
      <c r="N211" s="151"/>
      <c r="O211" s="152"/>
      <c r="P211" s="141"/>
      <c r="Q211" s="55" t="str">
        <f t="shared" si="35"/>
        <v/>
      </c>
      <c r="R211" s="74" t="str">
        <f t="shared" si="36"/>
        <v/>
      </c>
      <c r="S211" s="43">
        <f t="shared" si="37"/>
        <v>0</v>
      </c>
      <c r="T211" s="440" t="str">
        <f t="shared" si="38"/>
        <v/>
      </c>
      <c r="U211" s="18">
        <f t="shared" si="39"/>
        <v>0</v>
      </c>
      <c r="V211" s="342"/>
      <c r="W211" s="176"/>
      <c r="X211" s="176"/>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s="15" customFormat="1" ht="18" customHeight="1">
      <c r="A212" s="140"/>
      <c r="B212" s="140"/>
      <c r="C212" s="141"/>
      <c r="D212" s="8"/>
      <c r="E212" s="213">
        <f t="shared" si="31"/>
        <v>0</v>
      </c>
      <c r="F212" s="163"/>
      <c r="G212" s="213">
        <f t="shared" si="32"/>
        <v>0</v>
      </c>
      <c r="H212" s="168"/>
      <c r="I212" s="148">
        <f t="shared" si="33"/>
        <v>0</v>
      </c>
      <c r="J212" s="148">
        <f t="shared" si="34"/>
        <v>0</v>
      </c>
      <c r="K212" s="149"/>
      <c r="L212" s="371" t="str">
        <f t="shared" si="30"/>
        <v/>
      </c>
      <c r="M212" s="150"/>
      <c r="N212" s="151"/>
      <c r="O212" s="152"/>
      <c r="P212" s="141"/>
      <c r="Q212" s="55" t="str">
        <f t="shared" si="35"/>
        <v/>
      </c>
      <c r="R212" s="74" t="str">
        <f t="shared" si="36"/>
        <v/>
      </c>
      <c r="S212" s="43">
        <f t="shared" si="37"/>
        <v>0</v>
      </c>
      <c r="T212" s="440" t="str">
        <f t="shared" si="38"/>
        <v/>
      </c>
      <c r="U212" s="18">
        <f t="shared" si="39"/>
        <v>0</v>
      </c>
      <c r="V212" s="342"/>
      <c r="W212" s="176"/>
      <c r="X212" s="176"/>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s="15" customFormat="1" ht="18" customHeight="1">
      <c r="A213" s="140"/>
      <c r="B213" s="140"/>
      <c r="C213" s="141"/>
      <c r="D213" s="8"/>
      <c r="E213" s="213">
        <f t="shared" si="31"/>
        <v>0</v>
      </c>
      <c r="F213" s="163"/>
      <c r="G213" s="213">
        <f t="shared" si="32"/>
        <v>0</v>
      </c>
      <c r="H213" s="168"/>
      <c r="I213" s="148">
        <f t="shared" si="33"/>
        <v>0</v>
      </c>
      <c r="J213" s="148">
        <f t="shared" si="34"/>
        <v>0</v>
      </c>
      <c r="K213" s="149"/>
      <c r="L213" s="371" t="str">
        <f t="shared" si="30"/>
        <v/>
      </c>
      <c r="M213" s="150"/>
      <c r="N213" s="151"/>
      <c r="O213" s="152"/>
      <c r="P213" s="141"/>
      <c r="Q213" s="55" t="str">
        <f t="shared" si="35"/>
        <v/>
      </c>
      <c r="R213" s="74" t="str">
        <f t="shared" si="36"/>
        <v/>
      </c>
      <c r="S213" s="43">
        <f t="shared" si="37"/>
        <v>0</v>
      </c>
      <c r="T213" s="440" t="str">
        <f t="shared" si="38"/>
        <v/>
      </c>
      <c r="U213" s="18">
        <f t="shared" si="39"/>
        <v>0</v>
      </c>
      <c r="V213" s="342"/>
      <c r="W213" s="176"/>
      <c r="X213" s="176"/>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s="15" customFormat="1" ht="18" customHeight="1">
      <c r="A214" s="140"/>
      <c r="B214" s="140"/>
      <c r="C214" s="141"/>
      <c r="D214" s="8"/>
      <c r="E214" s="213">
        <f t="shared" si="31"/>
        <v>0</v>
      </c>
      <c r="F214" s="163"/>
      <c r="G214" s="213">
        <f t="shared" si="32"/>
        <v>0</v>
      </c>
      <c r="H214" s="168"/>
      <c r="I214" s="148">
        <f t="shared" si="33"/>
        <v>0</v>
      </c>
      <c r="J214" s="148">
        <f t="shared" si="34"/>
        <v>0</v>
      </c>
      <c r="K214" s="149"/>
      <c r="L214" s="371" t="str">
        <f t="shared" si="30"/>
        <v/>
      </c>
      <c r="M214" s="150"/>
      <c r="N214" s="151"/>
      <c r="O214" s="152"/>
      <c r="P214" s="141"/>
      <c r="Q214" s="55" t="str">
        <f t="shared" si="35"/>
        <v/>
      </c>
      <c r="R214" s="74" t="str">
        <f t="shared" si="36"/>
        <v/>
      </c>
      <c r="S214" s="43">
        <f t="shared" si="37"/>
        <v>0</v>
      </c>
      <c r="T214" s="440" t="str">
        <f t="shared" si="38"/>
        <v/>
      </c>
      <c r="U214" s="18">
        <f t="shared" si="39"/>
        <v>0</v>
      </c>
      <c r="V214" s="342"/>
      <c r="W214" s="176"/>
      <c r="X214" s="176"/>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s="15" customFormat="1" ht="18" customHeight="1">
      <c r="A215" s="140"/>
      <c r="B215" s="140"/>
      <c r="C215" s="141"/>
      <c r="D215" s="8"/>
      <c r="E215" s="213">
        <f t="shared" si="31"/>
        <v>0</v>
      </c>
      <c r="F215" s="163"/>
      <c r="G215" s="213">
        <f t="shared" si="32"/>
        <v>0</v>
      </c>
      <c r="H215" s="168"/>
      <c r="I215" s="148">
        <f t="shared" si="33"/>
        <v>0</v>
      </c>
      <c r="J215" s="148">
        <f t="shared" si="34"/>
        <v>0</v>
      </c>
      <c r="K215" s="149"/>
      <c r="L215" s="371" t="str">
        <f t="shared" si="30"/>
        <v/>
      </c>
      <c r="M215" s="150"/>
      <c r="N215" s="151"/>
      <c r="O215" s="152"/>
      <c r="P215" s="141"/>
      <c r="Q215" s="55" t="str">
        <f t="shared" si="35"/>
        <v/>
      </c>
      <c r="R215" s="74" t="str">
        <f t="shared" si="36"/>
        <v/>
      </c>
      <c r="S215" s="43">
        <f t="shared" si="37"/>
        <v>0</v>
      </c>
      <c r="T215" s="440" t="str">
        <f t="shared" si="38"/>
        <v/>
      </c>
      <c r="U215" s="18">
        <f t="shared" si="39"/>
        <v>0</v>
      </c>
      <c r="V215" s="342"/>
      <c r="W215" s="176"/>
      <c r="X215" s="176"/>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s="15" customFormat="1" ht="18" customHeight="1">
      <c r="A216" s="140"/>
      <c r="B216" s="140"/>
      <c r="C216" s="141"/>
      <c r="D216" s="8"/>
      <c r="E216" s="213">
        <f t="shared" si="31"/>
        <v>0</v>
      </c>
      <c r="F216" s="163"/>
      <c r="G216" s="213">
        <f t="shared" si="32"/>
        <v>0</v>
      </c>
      <c r="H216" s="168"/>
      <c r="I216" s="148">
        <f t="shared" si="33"/>
        <v>0</v>
      </c>
      <c r="J216" s="148">
        <f t="shared" si="34"/>
        <v>0</v>
      </c>
      <c r="K216" s="149"/>
      <c r="L216" s="371" t="str">
        <f t="shared" si="30"/>
        <v/>
      </c>
      <c r="M216" s="150"/>
      <c r="N216" s="151"/>
      <c r="O216" s="152"/>
      <c r="P216" s="141"/>
      <c r="Q216" s="55" t="str">
        <f t="shared" si="35"/>
        <v/>
      </c>
      <c r="R216" s="74" t="str">
        <f t="shared" si="36"/>
        <v/>
      </c>
      <c r="S216" s="43">
        <f t="shared" si="37"/>
        <v>0</v>
      </c>
      <c r="T216" s="440" t="str">
        <f t="shared" si="38"/>
        <v/>
      </c>
      <c r="U216" s="18">
        <f t="shared" si="39"/>
        <v>0</v>
      </c>
      <c r="V216" s="342"/>
      <c r="W216" s="176"/>
      <c r="X216" s="176"/>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s="15" customFormat="1" ht="18" customHeight="1">
      <c r="A217" s="140"/>
      <c r="B217" s="140"/>
      <c r="C217" s="141"/>
      <c r="D217" s="8"/>
      <c r="E217" s="213">
        <f t="shared" si="31"/>
        <v>0</v>
      </c>
      <c r="F217" s="163"/>
      <c r="G217" s="213">
        <f t="shared" si="32"/>
        <v>0</v>
      </c>
      <c r="H217" s="168"/>
      <c r="I217" s="148">
        <f t="shared" si="33"/>
        <v>0</v>
      </c>
      <c r="J217" s="148">
        <f t="shared" si="34"/>
        <v>0</v>
      </c>
      <c r="K217" s="149"/>
      <c r="L217" s="371" t="str">
        <f t="shared" si="30"/>
        <v/>
      </c>
      <c r="M217" s="150"/>
      <c r="N217" s="151"/>
      <c r="O217" s="152"/>
      <c r="P217" s="141"/>
      <c r="Q217" s="55" t="str">
        <f t="shared" si="35"/>
        <v/>
      </c>
      <c r="R217" s="74" t="str">
        <f t="shared" si="36"/>
        <v/>
      </c>
      <c r="S217" s="43">
        <f t="shared" si="37"/>
        <v>0</v>
      </c>
      <c r="T217" s="440" t="str">
        <f t="shared" si="38"/>
        <v/>
      </c>
      <c r="U217" s="18">
        <f t="shared" si="39"/>
        <v>0</v>
      </c>
      <c r="V217" s="342"/>
      <c r="W217" s="176"/>
      <c r="X217" s="176"/>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s="15" customFormat="1" ht="18" customHeight="1">
      <c r="A218" s="140"/>
      <c r="B218" s="140"/>
      <c r="C218" s="141"/>
      <c r="D218" s="8"/>
      <c r="E218" s="213">
        <f t="shared" si="31"/>
        <v>0</v>
      </c>
      <c r="F218" s="163"/>
      <c r="G218" s="213">
        <f t="shared" si="32"/>
        <v>0</v>
      </c>
      <c r="H218" s="168"/>
      <c r="I218" s="148">
        <f t="shared" si="33"/>
        <v>0</v>
      </c>
      <c r="J218" s="148">
        <f t="shared" si="34"/>
        <v>0</v>
      </c>
      <c r="K218" s="149"/>
      <c r="L218" s="371" t="str">
        <f t="shared" si="30"/>
        <v/>
      </c>
      <c r="M218" s="150"/>
      <c r="N218" s="151"/>
      <c r="O218" s="152"/>
      <c r="P218" s="141"/>
      <c r="Q218" s="55" t="str">
        <f t="shared" si="35"/>
        <v/>
      </c>
      <c r="R218" s="74" t="str">
        <f t="shared" si="36"/>
        <v/>
      </c>
      <c r="S218" s="43">
        <f t="shared" si="37"/>
        <v>0</v>
      </c>
      <c r="T218" s="440" t="str">
        <f t="shared" si="38"/>
        <v/>
      </c>
      <c r="U218" s="18">
        <f t="shared" si="39"/>
        <v>0</v>
      </c>
      <c r="V218" s="342"/>
      <c r="W218" s="176"/>
      <c r="X218" s="176"/>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s="15" customFormat="1" ht="18" customHeight="1">
      <c r="A219" s="140"/>
      <c r="B219" s="140"/>
      <c r="C219" s="141"/>
      <c r="D219" s="8"/>
      <c r="E219" s="213">
        <f t="shared" si="31"/>
        <v>0</v>
      </c>
      <c r="F219" s="163"/>
      <c r="G219" s="213">
        <f t="shared" si="32"/>
        <v>0</v>
      </c>
      <c r="H219" s="168"/>
      <c r="I219" s="148">
        <f t="shared" si="33"/>
        <v>0</v>
      </c>
      <c r="J219" s="148">
        <f t="shared" si="34"/>
        <v>0</v>
      </c>
      <c r="K219" s="149"/>
      <c r="L219" s="371" t="str">
        <f t="shared" ref="L219:L261" si="40">IF(M219="","",YEAR(M219))</f>
        <v/>
      </c>
      <c r="M219" s="150"/>
      <c r="N219" s="151"/>
      <c r="O219" s="152"/>
      <c r="P219" s="141"/>
      <c r="Q219" s="55" t="str">
        <f t="shared" si="35"/>
        <v/>
      </c>
      <c r="R219" s="74" t="str">
        <f t="shared" si="36"/>
        <v/>
      </c>
      <c r="S219" s="43">
        <f t="shared" si="37"/>
        <v>0</v>
      </c>
      <c r="T219" s="440" t="str">
        <f t="shared" si="38"/>
        <v/>
      </c>
      <c r="U219" s="18">
        <f t="shared" si="39"/>
        <v>0</v>
      </c>
      <c r="V219" s="342"/>
      <c r="W219" s="176"/>
      <c r="X219" s="176"/>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s="15" customFormat="1" ht="18" customHeight="1">
      <c r="A220" s="140"/>
      <c r="B220" s="140"/>
      <c r="C220" s="141"/>
      <c r="D220" s="8"/>
      <c r="E220" s="213">
        <f t="shared" si="31"/>
        <v>0</v>
      </c>
      <c r="F220" s="163"/>
      <c r="G220" s="213">
        <f t="shared" si="32"/>
        <v>0</v>
      </c>
      <c r="H220" s="168"/>
      <c r="I220" s="148">
        <f t="shared" si="33"/>
        <v>0</v>
      </c>
      <c r="J220" s="148">
        <f t="shared" si="34"/>
        <v>0</v>
      </c>
      <c r="K220" s="149"/>
      <c r="L220" s="371" t="str">
        <f t="shared" si="40"/>
        <v/>
      </c>
      <c r="M220" s="150"/>
      <c r="N220" s="151"/>
      <c r="O220" s="152"/>
      <c r="P220" s="141"/>
      <c r="Q220" s="55" t="str">
        <f t="shared" si="35"/>
        <v/>
      </c>
      <c r="R220" s="74" t="str">
        <f t="shared" si="36"/>
        <v/>
      </c>
      <c r="S220" s="43">
        <f t="shared" si="37"/>
        <v>0</v>
      </c>
      <c r="T220" s="440" t="str">
        <f t="shared" si="38"/>
        <v/>
      </c>
      <c r="U220" s="18">
        <f t="shared" si="39"/>
        <v>0</v>
      </c>
      <c r="V220" s="342"/>
      <c r="W220" s="176"/>
      <c r="X220" s="176"/>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s="15" customFormat="1" ht="18" customHeight="1">
      <c r="A221" s="140"/>
      <c r="B221" s="140"/>
      <c r="C221" s="141"/>
      <c r="D221" s="8"/>
      <c r="E221" s="213">
        <f t="shared" si="31"/>
        <v>0</v>
      </c>
      <c r="F221" s="163"/>
      <c r="G221" s="213">
        <f t="shared" si="32"/>
        <v>0</v>
      </c>
      <c r="H221" s="168"/>
      <c r="I221" s="148">
        <f t="shared" si="33"/>
        <v>0</v>
      </c>
      <c r="J221" s="148">
        <f t="shared" si="34"/>
        <v>0</v>
      </c>
      <c r="K221" s="149"/>
      <c r="L221" s="371" t="str">
        <f t="shared" si="40"/>
        <v/>
      </c>
      <c r="M221" s="150"/>
      <c r="N221" s="151"/>
      <c r="O221" s="152"/>
      <c r="P221" s="141"/>
      <c r="Q221" s="55" t="str">
        <f t="shared" si="35"/>
        <v/>
      </c>
      <c r="R221" s="74" t="str">
        <f t="shared" si="36"/>
        <v/>
      </c>
      <c r="S221" s="43">
        <f t="shared" si="37"/>
        <v>0</v>
      </c>
      <c r="T221" s="440" t="str">
        <f t="shared" si="38"/>
        <v/>
      </c>
      <c r="U221" s="18">
        <f t="shared" si="39"/>
        <v>0</v>
      </c>
      <c r="V221" s="342"/>
      <c r="W221" s="176"/>
      <c r="X221" s="176"/>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s="15" customFormat="1" ht="18" customHeight="1">
      <c r="A222" s="140"/>
      <c r="B222" s="140"/>
      <c r="C222" s="141"/>
      <c r="D222" s="8"/>
      <c r="E222" s="213">
        <f t="shared" si="31"/>
        <v>0</v>
      </c>
      <c r="F222" s="163"/>
      <c r="G222" s="213">
        <f t="shared" si="32"/>
        <v>0</v>
      </c>
      <c r="H222" s="168"/>
      <c r="I222" s="148">
        <f t="shared" si="33"/>
        <v>0</v>
      </c>
      <c r="J222" s="148">
        <f t="shared" si="34"/>
        <v>0</v>
      </c>
      <c r="K222" s="149"/>
      <c r="L222" s="371" t="str">
        <f t="shared" si="40"/>
        <v/>
      </c>
      <c r="M222" s="150"/>
      <c r="N222" s="151"/>
      <c r="O222" s="152"/>
      <c r="P222" s="141"/>
      <c r="Q222" s="55" t="str">
        <f t="shared" si="35"/>
        <v/>
      </c>
      <c r="R222" s="74" t="str">
        <f t="shared" si="36"/>
        <v/>
      </c>
      <c r="S222" s="43">
        <f t="shared" si="37"/>
        <v>0</v>
      </c>
      <c r="T222" s="440" t="str">
        <f t="shared" si="38"/>
        <v/>
      </c>
      <c r="U222" s="18">
        <f t="shared" si="39"/>
        <v>0</v>
      </c>
      <c r="V222" s="342"/>
      <c r="W222" s="176"/>
      <c r="X222" s="176"/>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s="15" customFormat="1" ht="18" customHeight="1">
      <c r="A223" s="140"/>
      <c r="B223" s="140"/>
      <c r="C223" s="141"/>
      <c r="D223" s="8"/>
      <c r="E223" s="213">
        <f t="shared" si="31"/>
        <v>0</v>
      </c>
      <c r="F223" s="163"/>
      <c r="G223" s="213">
        <f t="shared" si="32"/>
        <v>0</v>
      </c>
      <c r="H223" s="168"/>
      <c r="I223" s="148">
        <f t="shared" si="33"/>
        <v>0</v>
      </c>
      <c r="J223" s="148">
        <f t="shared" si="34"/>
        <v>0</v>
      </c>
      <c r="K223" s="149"/>
      <c r="L223" s="371" t="str">
        <f t="shared" si="40"/>
        <v/>
      </c>
      <c r="M223" s="150"/>
      <c r="N223" s="151"/>
      <c r="O223" s="152"/>
      <c r="P223" s="141"/>
      <c r="Q223" s="55" t="str">
        <f t="shared" si="35"/>
        <v/>
      </c>
      <c r="R223" s="74" t="str">
        <f t="shared" si="36"/>
        <v/>
      </c>
      <c r="S223" s="43">
        <f t="shared" si="37"/>
        <v>0</v>
      </c>
      <c r="T223" s="440" t="str">
        <f t="shared" si="38"/>
        <v/>
      </c>
      <c r="U223" s="18">
        <f t="shared" si="39"/>
        <v>0</v>
      </c>
      <c r="V223" s="342"/>
      <c r="W223" s="176"/>
      <c r="X223" s="176"/>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s="15" customFormat="1" ht="18" customHeight="1">
      <c r="A224" s="140"/>
      <c r="B224" s="140"/>
      <c r="C224" s="141"/>
      <c r="D224" s="8"/>
      <c r="E224" s="213">
        <f t="shared" si="31"/>
        <v>0</v>
      </c>
      <c r="F224" s="163"/>
      <c r="G224" s="213">
        <f t="shared" si="32"/>
        <v>0</v>
      </c>
      <c r="H224" s="168"/>
      <c r="I224" s="148">
        <f t="shared" si="33"/>
        <v>0</v>
      </c>
      <c r="J224" s="148">
        <f t="shared" si="34"/>
        <v>0</v>
      </c>
      <c r="K224" s="149"/>
      <c r="L224" s="371" t="str">
        <f t="shared" si="40"/>
        <v/>
      </c>
      <c r="M224" s="150"/>
      <c r="N224" s="151"/>
      <c r="O224" s="152"/>
      <c r="P224" s="141"/>
      <c r="Q224" s="55" t="str">
        <f t="shared" si="35"/>
        <v/>
      </c>
      <c r="R224" s="74" t="str">
        <f t="shared" si="36"/>
        <v/>
      </c>
      <c r="S224" s="43">
        <f t="shared" si="37"/>
        <v>0</v>
      </c>
      <c r="T224" s="440" t="str">
        <f t="shared" si="38"/>
        <v/>
      </c>
      <c r="U224" s="18">
        <f t="shared" si="39"/>
        <v>0</v>
      </c>
      <c r="V224" s="342"/>
      <c r="W224" s="176"/>
      <c r="X224" s="176"/>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s="15" customFormat="1" ht="18" customHeight="1">
      <c r="A225" s="140"/>
      <c r="B225" s="140"/>
      <c r="C225" s="141"/>
      <c r="D225" s="8"/>
      <c r="E225" s="213">
        <f t="shared" si="31"/>
        <v>0</v>
      </c>
      <c r="F225" s="163"/>
      <c r="G225" s="213">
        <f t="shared" si="32"/>
        <v>0</v>
      </c>
      <c r="H225" s="168"/>
      <c r="I225" s="148">
        <f t="shared" si="33"/>
        <v>0</v>
      </c>
      <c r="J225" s="148">
        <f t="shared" si="34"/>
        <v>0</v>
      </c>
      <c r="K225" s="149"/>
      <c r="L225" s="371" t="str">
        <f t="shared" si="40"/>
        <v/>
      </c>
      <c r="M225" s="150"/>
      <c r="N225" s="151"/>
      <c r="O225" s="152"/>
      <c r="P225" s="141"/>
      <c r="Q225" s="55" t="str">
        <f t="shared" si="35"/>
        <v/>
      </c>
      <c r="R225" s="74" t="str">
        <f t="shared" si="36"/>
        <v/>
      </c>
      <c r="S225" s="43">
        <f t="shared" si="37"/>
        <v>0</v>
      </c>
      <c r="T225" s="440" t="str">
        <f t="shared" si="38"/>
        <v/>
      </c>
      <c r="U225" s="18">
        <f t="shared" si="39"/>
        <v>0</v>
      </c>
      <c r="V225" s="342"/>
      <c r="W225" s="176"/>
      <c r="X225" s="176"/>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s="15" customFormat="1" ht="18" customHeight="1">
      <c r="A226" s="140"/>
      <c r="B226" s="140"/>
      <c r="C226" s="141"/>
      <c r="D226" s="8"/>
      <c r="E226" s="213">
        <f t="shared" si="31"/>
        <v>0</v>
      </c>
      <c r="F226" s="163"/>
      <c r="G226" s="213">
        <f t="shared" si="32"/>
        <v>0</v>
      </c>
      <c r="H226" s="168"/>
      <c r="I226" s="148">
        <f t="shared" si="33"/>
        <v>0</v>
      </c>
      <c r="J226" s="148">
        <f t="shared" si="34"/>
        <v>0</v>
      </c>
      <c r="K226" s="149"/>
      <c r="L226" s="371" t="str">
        <f t="shared" si="40"/>
        <v/>
      </c>
      <c r="M226" s="150"/>
      <c r="N226" s="151"/>
      <c r="O226" s="152"/>
      <c r="P226" s="141"/>
      <c r="Q226" s="55" t="str">
        <f t="shared" si="35"/>
        <v/>
      </c>
      <c r="R226" s="74" t="str">
        <f t="shared" si="36"/>
        <v/>
      </c>
      <c r="S226" s="43">
        <f t="shared" si="37"/>
        <v>0</v>
      </c>
      <c r="T226" s="440" t="str">
        <f t="shared" si="38"/>
        <v/>
      </c>
      <c r="U226" s="18">
        <f t="shared" si="39"/>
        <v>0</v>
      </c>
      <c r="V226" s="342"/>
      <c r="W226" s="176"/>
      <c r="X226" s="176"/>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s="15" customFormat="1" ht="18" customHeight="1">
      <c r="A227" s="140"/>
      <c r="B227" s="140"/>
      <c r="C227" s="141"/>
      <c r="D227" s="8"/>
      <c r="E227" s="213">
        <f t="shared" si="31"/>
        <v>0</v>
      </c>
      <c r="F227" s="163"/>
      <c r="G227" s="213">
        <f t="shared" si="32"/>
        <v>0</v>
      </c>
      <c r="H227" s="168"/>
      <c r="I227" s="148">
        <f t="shared" si="33"/>
        <v>0</v>
      </c>
      <c r="J227" s="148">
        <f t="shared" si="34"/>
        <v>0</v>
      </c>
      <c r="K227" s="149"/>
      <c r="L227" s="371" t="str">
        <f t="shared" si="40"/>
        <v/>
      </c>
      <c r="M227" s="150"/>
      <c r="N227" s="151"/>
      <c r="O227" s="152"/>
      <c r="P227" s="141"/>
      <c r="Q227" s="55" t="str">
        <f t="shared" si="35"/>
        <v/>
      </c>
      <c r="R227" s="74" t="str">
        <f t="shared" si="36"/>
        <v/>
      </c>
      <c r="S227" s="43">
        <f t="shared" si="37"/>
        <v>0</v>
      </c>
      <c r="T227" s="440" t="str">
        <f t="shared" si="38"/>
        <v/>
      </c>
      <c r="U227" s="18">
        <f t="shared" si="39"/>
        <v>0</v>
      </c>
      <c r="V227" s="342"/>
      <c r="W227" s="176"/>
      <c r="X227" s="176"/>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s="15" customFormat="1" ht="18" customHeight="1">
      <c r="A228" s="140"/>
      <c r="B228" s="140"/>
      <c r="C228" s="141"/>
      <c r="D228" s="8"/>
      <c r="E228" s="213">
        <f t="shared" si="31"/>
        <v>0</v>
      </c>
      <c r="F228" s="163"/>
      <c r="G228" s="213">
        <f t="shared" si="32"/>
        <v>0</v>
      </c>
      <c r="H228" s="168"/>
      <c r="I228" s="148">
        <f t="shared" si="33"/>
        <v>0</v>
      </c>
      <c r="J228" s="148">
        <f t="shared" si="34"/>
        <v>0</v>
      </c>
      <c r="K228" s="149"/>
      <c r="L228" s="371" t="str">
        <f t="shared" si="40"/>
        <v/>
      </c>
      <c r="M228" s="150"/>
      <c r="N228" s="151"/>
      <c r="O228" s="152"/>
      <c r="P228" s="141"/>
      <c r="Q228" s="55" t="str">
        <f t="shared" si="35"/>
        <v/>
      </c>
      <c r="R228" s="74" t="str">
        <f t="shared" si="36"/>
        <v/>
      </c>
      <c r="S228" s="43">
        <f t="shared" si="37"/>
        <v>0</v>
      </c>
      <c r="T228" s="440" t="str">
        <f t="shared" si="38"/>
        <v/>
      </c>
      <c r="U228" s="18">
        <f t="shared" si="39"/>
        <v>0</v>
      </c>
      <c r="V228" s="342"/>
      <c r="W228" s="176"/>
      <c r="X228" s="176"/>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s="15" customFormat="1" ht="18" customHeight="1">
      <c r="A229" s="140"/>
      <c r="B229" s="140"/>
      <c r="C229" s="141"/>
      <c r="D229" s="8"/>
      <c r="E229" s="213">
        <f t="shared" si="31"/>
        <v>0</v>
      </c>
      <c r="F229" s="163"/>
      <c r="G229" s="213">
        <f t="shared" si="32"/>
        <v>0</v>
      </c>
      <c r="H229" s="168"/>
      <c r="I229" s="148">
        <f t="shared" si="33"/>
        <v>0</v>
      </c>
      <c r="J229" s="148">
        <f t="shared" si="34"/>
        <v>0</v>
      </c>
      <c r="K229" s="149"/>
      <c r="L229" s="371" t="str">
        <f t="shared" si="40"/>
        <v/>
      </c>
      <c r="M229" s="150"/>
      <c r="N229" s="151"/>
      <c r="O229" s="152"/>
      <c r="P229" s="141"/>
      <c r="Q229" s="55" t="str">
        <f t="shared" si="35"/>
        <v/>
      </c>
      <c r="R229" s="74" t="str">
        <f t="shared" si="36"/>
        <v/>
      </c>
      <c r="S229" s="43">
        <f t="shared" si="37"/>
        <v>0</v>
      </c>
      <c r="T229" s="440" t="str">
        <f t="shared" si="38"/>
        <v/>
      </c>
      <c r="U229" s="18">
        <f t="shared" si="39"/>
        <v>0</v>
      </c>
      <c r="V229" s="342"/>
      <c r="W229" s="176"/>
      <c r="X229" s="176"/>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s="15" customFormat="1" ht="18" customHeight="1">
      <c r="A230" s="140"/>
      <c r="B230" s="140"/>
      <c r="C230" s="141"/>
      <c r="D230" s="8"/>
      <c r="E230" s="213">
        <f t="shared" si="31"/>
        <v>0</v>
      </c>
      <c r="F230" s="163"/>
      <c r="G230" s="213">
        <f t="shared" si="32"/>
        <v>0</v>
      </c>
      <c r="H230" s="168"/>
      <c r="I230" s="148">
        <f t="shared" si="33"/>
        <v>0</v>
      </c>
      <c r="J230" s="148">
        <f t="shared" si="34"/>
        <v>0</v>
      </c>
      <c r="K230" s="149"/>
      <c r="L230" s="371" t="str">
        <f t="shared" si="40"/>
        <v/>
      </c>
      <c r="M230" s="150"/>
      <c r="N230" s="151"/>
      <c r="O230" s="152"/>
      <c r="P230" s="141"/>
      <c r="Q230" s="55" t="str">
        <f t="shared" si="35"/>
        <v/>
      </c>
      <c r="R230" s="74" t="str">
        <f t="shared" si="36"/>
        <v/>
      </c>
      <c r="S230" s="43">
        <f t="shared" si="37"/>
        <v>0</v>
      </c>
      <c r="T230" s="440" t="str">
        <f t="shared" si="38"/>
        <v/>
      </c>
      <c r="U230" s="18">
        <f t="shared" si="39"/>
        <v>0</v>
      </c>
      <c r="V230" s="342"/>
      <c r="W230" s="176"/>
      <c r="X230" s="176"/>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s="15" customFormat="1" ht="18" customHeight="1">
      <c r="A231" s="140"/>
      <c r="B231" s="140"/>
      <c r="C231" s="141"/>
      <c r="D231" s="8"/>
      <c r="E231" s="213">
        <f t="shared" si="31"/>
        <v>0</v>
      </c>
      <c r="F231" s="163"/>
      <c r="G231" s="213">
        <f t="shared" si="32"/>
        <v>0</v>
      </c>
      <c r="H231" s="168"/>
      <c r="I231" s="148">
        <f t="shared" si="33"/>
        <v>0</v>
      </c>
      <c r="J231" s="148">
        <f t="shared" si="34"/>
        <v>0</v>
      </c>
      <c r="K231" s="149"/>
      <c r="L231" s="371" t="str">
        <f t="shared" si="40"/>
        <v/>
      </c>
      <c r="M231" s="150"/>
      <c r="N231" s="151"/>
      <c r="O231" s="152"/>
      <c r="P231" s="141"/>
      <c r="Q231" s="55" t="str">
        <f t="shared" si="35"/>
        <v/>
      </c>
      <c r="R231" s="74" t="str">
        <f t="shared" si="36"/>
        <v/>
      </c>
      <c r="S231" s="43">
        <f t="shared" si="37"/>
        <v>0</v>
      </c>
      <c r="T231" s="440" t="str">
        <f t="shared" si="38"/>
        <v/>
      </c>
      <c r="U231" s="18">
        <f t="shared" si="39"/>
        <v>0</v>
      </c>
      <c r="V231" s="342"/>
      <c r="W231" s="176"/>
      <c r="X231" s="176"/>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s="15" customFormat="1" ht="18" customHeight="1">
      <c r="A232" s="140"/>
      <c r="B232" s="140"/>
      <c r="C232" s="141"/>
      <c r="D232" s="8"/>
      <c r="E232" s="213">
        <f t="shared" si="31"/>
        <v>0</v>
      </c>
      <c r="F232" s="163"/>
      <c r="G232" s="213">
        <f t="shared" si="32"/>
        <v>0</v>
      </c>
      <c r="H232" s="168"/>
      <c r="I232" s="148">
        <f t="shared" si="33"/>
        <v>0</v>
      </c>
      <c r="J232" s="148">
        <f t="shared" si="34"/>
        <v>0</v>
      </c>
      <c r="K232" s="149"/>
      <c r="L232" s="371" t="str">
        <f t="shared" si="40"/>
        <v/>
      </c>
      <c r="M232" s="150"/>
      <c r="N232" s="151"/>
      <c r="O232" s="152"/>
      <c r="P232" s="141"/>
      <c r="Q232" s="55" t="str">
        <f t="shared" si="35"/>
        <v/>
      </c>
      <c r="R232" s="74" t="str">
        <f t="shared" si="36"/>
        <v/>
      </c>
      <c r="S232" s="43">
        <f t="shared" si="37"/>
        <v>0</v>
      </c>
      <c r="T232" s="440" t="str">
        <f t="shared" si="38"/>
        <v/>
      </c>
      <c r="U232" s="18">
        <f t="shared" si="39"/>
        <v>0</v>
      </c>
      <c r="V232" s="342"/>
      <c r="W232" s="176"/>
      <c r="X232" s="176"/>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s="15" customFormat="1" ht="18" customHeight="1">
      <c r="A233" s="140"/>
      <c r="B233" s="140"/>
      <c r="C233" s="141"/>
      <c r="D233" s="8"/>
      <c r="E233" s="213">
        <f t="shared" si="31"/>
        <v>0</v>
      </c>
      <c r="F233" s="163"/>
      <c r="G233" s="213">
        <f t="shared" si="32"/>
        <v>0</v>
      </c>
      <c r="H233" s="168"/>
      <c r="I233" s="148">
        <f t="shared" si="33"/>
        <v>0</v>
      </c>
      <c r="J233" s="148">
        <f t="shared" si="34"/>
        <v>0</v>
      </c>
      <c r="K233" s="149"/>
      <c r="L233" s="371" t="str">
        <f t="shared" si="40"/>
        <v/>
      </c>
      <c r="M233" s="150"/>
      <c r="N233" s="151"/>
      <c r="O233" s="152"/>
      <c r="P233" s="141"/>
      <c r="Q233" s="55" t="str">
        <f t="shared" si="35"/>
        <v/>
      </c>
      <c r="R233" s="74" t="str">
        <f t="shared" si="36"/>
        <v/>
      </c>
      <c r="S233" s="43">
        <f t="shared" si="37"/>
        <v>0</v>
      </c>
      <c r="T233" s="440" t="str">
        <f t="shared" si="38"/>
        <v/>
      </c>
      <c r="U233" s="18">
        <f t="shared" si="39"/>
        <v>0</v>
      </c>
      <c r="V233" s="342"/>
      <c r="W233" s="176"/>
      <c r="X233" s="176"/>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s="15" customFormat="1" ht="18" customHeight="1">
      <c r="A234" s="140"/>
      <c r="B234" s="140"/>
      <c r="C234" s="141"/>
      <c r="D234" s="8"/>
      <c r="E234" s="213">
        <f t="shared" si="31"/>
        <v>0</v>
      </c>
      <c r="F234" s="163"/>
      <c r="G234" s="213">
        <f t="shared" si="32"/>
        <v>0</v>
      </c>
      <c r="H234" s="168"/>
      <c r="I234" s="148">
        <f t="shared" si="33"/>
        <v>0</v>
      </c>
      <c r="J234" s="148">
        <f t="shared" si="34"/>
        <v>0</v>
      </c>
      <c r="K234" s="149"/>
      <c r="L234" s="371" t="str">
        <f t="shared" si="40"/>
        <v/>
      </c>
      <c r="M234" s="150"/>
      <c r="N234" s="151"/>
      <c r="O234" s="152"/>
      <c r="P234" s="141"/>
      <c r="Q234" s="55" t="str">
        <f t="shared" si="35"/>
        <v/>
      </c>
      <c r="R234" s="74" t="str">
        <f t="shared" si="36"/>
        <v/>
      </c>
      <c r="S234" s="43">
        <f t="shared" si="37"/>
        <v>0</v>
      </c>
      <c r="T234" s="440" t="str">
        <f t="shared" si="38"/>
        <v/>
      </c>
      <c r="U234" s="18">
        <f t="shared" si="39"/>
        <v>0</v>
      </c>
      <c r="V234" s="342"/>
      <c r="W234" s="176"/>
      <c r="X234" s="176"/>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s="15" customFormat="1" ht="18" customHeight="1">
      <c r="A235" s="140"/>
      <c r="B235" s="140"/>
      <c r="C235" s="141"/>
      <c r="D235" s="8"/>
      <c r="E235" s="213">
        <f t="shared" si="31"/>
        <v>0</v>
      </c>
      <c r="F235" s="163"/>
      <c r="G235" s="213">
        <f t="shared" si="32"/>
        <v>0</v>
      </c>
      <c r="H235" s="168"/>
      <c r="I235" s="148">
        <f t="shared" si="33"/>
        <v>0</v>
      </c>
      <c r="J235" s="148">
        <f t="shared" si="34"/>
        <v>0</v>
      </c>
      <c r="K235" s="149"/>
      <c r="L235" s="371" t="str">
        <f t="shared" si="40"/>
        <v/>
      </c>
      <c r="M235" s="150"/>
      <c r="N235" s="151"/>
      <c r="O235" s="152"/>
      <c r="P235" s="141"/>
      <c r="Q235" s="55" t="str">
        <f t="shared" si="35"/>
        <v/>
      </c>
      <c r="R235" s="74" t="str">
        <f t="shared" si="36"/>
        <v/>
      </c>
      <c r="S235" s="43">
        <f t="shared" si="37"/>
        <v>0</v>
      </c>
      <c r="T235" s="440" t="str">
        <f t="shared" si="38"/>
        <v/>
      </c>
      <c r="U235" s="18">
        <f t="shared" si="39"/>
        <v>0</v>
      </c>
      <c r="V235" s="342"/>
      <c r="W235" s="176"/>
      <c r="X235" s="176"/>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s="15" customFormat="1" ht="18" customHeight="1">
      <c r="A236" s="140"/>
      <c r="B236" s="140"/>
      <c r="C236" s="141"/>
      <c r="D236" s="8"/>
      <c r="E236" s="213">
        <f t="shared" si="31"/>
        <v>0</v>
      </c>
      <c r="F236" s="163"/>
      <c r="G236" s="213">
        <f t="shared" si="32"/>
        <v>0</v>
      </c>
      <c r="H236" s="168"/>
      <c r="I236" s="148">
        <f t="shared" si="33"/>
        <v>0</v>
      </c>
      <c r="J236" s="148">
        <f t="shared" si="34"/>
        <v>0</v>
      </c>
      <c r="K236" s="149"/>
      <c r="L236" s="371" t="str">
        <f t="shared" si="40"/>
        <v/>
      </c>
      <c r="M236" s="150"/>
      <c r="N236" s="151"/>
      <c r="O236" s="152"/>
      <c r="P236" s="141"/>
      <c r="Q236" s="55" t="str">
        <f t="shared" si="35"/>
        <v/>
      </c>
      <c r="R236" s="74" t="str">
        <f t="shared" si="36"/>
        <v/>
      </c>
      <c r="S236" s="43">
        <f t="shared" si="37"/>
        <v>0</v>
      </c>
      <c r="T236" s="440" t="str">
        <f t="shared" si="38"/>
        <v/>
      </c>
      <c r="U236" s="18">
        <f t="shared" si="39"/>
        <v>0</v>
      </c>
      <c r="V236" s="342"/>
      <c r="W236" s="176"/>
      <c r="X236" s="176"/>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s="15" customFormat="1" ht="18" customHeight="1">
      <c r="A237" s="140"/>
      <c r="B237" s="140"/>
      <c r="C237" s="141"/>
      <c r="D237" s="8"/>
      <c r="E237" s="213">
        <f t="shared" si="31"/>
        <v>0</v>
      </c>
      <c r="F237" s="163"/>
      <c r="G237" s="213">
        <f t="shared" si="32"/>
        <v>0</v>
      </c>
      <c r="H237" s="168"/>
      <c r="I237" s="148">
        <f t="shared" si="33"/>
        <v>0</v>
      </c>
      <c r="J237" s="148">
        <f t="shared" si="34"/>
        <v>0</v>
      </c>
      <c r="K237" s="149"/>
      <c r="L237" s="371" t="str">
        <f t="shared" si="40"/>
        <v/>
      </c>
      <c r="M237" s="150"/>
      <c r="N237" s="151"/>
      <c r="O237" s="152"/>
      <c r="P237" s="141"/>
      <c r="Q237" s="55" t="str">
        <f t="shared" si="35"/>
        <v/>
      </c>
      <c r="R237" s="74" t="str">
        <f t="shared" si="36"/>
        <v/>
      </c>
      <c r="S237" s="43">
        <f t="shared" si="37"/>
        <v>0</v>
      </c>
      <c r="T237" s="440" t="str">
        <f t="shared" si="38"/>
        <v/>
      </c>
      <c r="U237" s="18">
        <f t="shared" si="39"/>
        <v>0</v>
      </c>
      <c r="V237" s="342"/>
      <c r="W237" s="176"/>
      <c r="X237" s="176"/>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s="15" customFormat="1" ht="18" customHeight="1">
      <c r="A238" s="140"/>
      <c r="B238" s="140"/>
      <c r="C238" s="141"/>
      <c r="D238" s="8"/>
      <c r="E238" s="213">
        <f t="shared" si="31"/>
        <v>0</v>
      </c>
      <c r="F238" s="163"/>
      <c r="G238" s="213">
        <f t="shared" si="32"/>
        <v>0</v>
      </c>
      <c r="H238" s="168"/>
      <c r="I238" s="148">
        <f t="shared" si="33"/>
        <v>0</v>
      </c>
      <c r="J238" s="148">
        <f t="shared" si="34"/>
        <v>0</v>
      </c>
      <c r="K238" s="149"/>
      <c r="L238" s="371" t="str">
        <f t="shared" si="40"/>
        <v/>
      </c>
      <c r="M238" s="150"/>
      <c r="N238" s="151"/>
      <c r="O238" s="152"/>
      <c r="P238" s="141"/>
      <c r="Q238" s="55" t="str">
        <f t="shared" si="35"/>
        <v/>
      </c>
      <c r="R238" s="74" t="str">
        <f t="shared" si="36"/>
        <v/>
      </c>
      <c r="S238" s="43">
        <f t="shared" si="37"/>
        <v>0</v>
      </c>
      <c r="T238" s="440" t="str">
        <f t="shared" si="38"/>
        <v/>
      </c>
      <c r="U238" s="18">
        <f t="shared" si="39"/>
        <v>0</v>
      </c>
      <c r="V238" s="342"/>
      <c r="W238" s="176"/>
      <c r="X238" s="176"/>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s="15" customFormat="1" ht="18" customHeight="1">
      <c r="A239" s="140"/>
      <c r="B239" s="140"/>
      <c r="C239" s="141"/>
      <c r="D239" s="8"/>
      <c r="E239" s="213">
        <f t="shared" si="31"/>
        <v>0</v>
      </c>
      <c r="F239" s="163"/>
      <c r="G239" s="213">
        <f t="shared" si="32"/>
        <v>0</v>
      </c>
      <c r="H239" s="168"/>
      <c r="I239" s="148">
        <f t="shared" si="33"/>
        <v>0</v>
      </c>
      <c r="J239" s="148">
        <f t="shared" si="34"/>
        <v>0</v>
      </c>
      <c r="K239" s="149"/>
      <c r="L239" s="371" t="str">
        <f t="shared" si="40"/>
        <v/>
      </c>
      <c r="M239" s="150"/>
      <c r="N239" s="151"/>
      <c r="O239" s="152"/>
      <c r="P239" s="141"/>
      <c r="Q239" s="55" t="str">
        <f t="shared" si="35"/>
        <v/>
      </c>
      <c r="R239" s="74" t="str">
        <f t="shared" si="36"/>
        <v/>
      </c>
      <c r="S239" s="43">
        <f t="shared" si="37"/>
        <v>0</v>
      </c>
      <c r="T239" s="440" t="str">
        <f t="shared" si="38"/>
        <v/>
      </c>
      <c r="U239" s="18">
        <f t="shared" si="39"/>
        <v>0</v>
      </c>
      <c r="V239" s="342"/>
      <c r="W239" s="176"/>
      <c r="X239" s="176"/>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s="15" customFormat="1" ht="18" customHeight="1">
      <c r="A240" s="140"/>
      <c r="B240" s="140"/>
      <c r="C240" s="141"/>
      <c r="D240" s="8"/>
      <c r="E240" s="213">
        <f t="shared" si="31"/>
        <v>0</v>
      </c>
      <c r="F240" s="163"/>
      <c r="G240" s="213">
        <f t="shared" si="32"/>
        <v>0</v>
      </c>
      <c r="H240" s="168"/>
      <c r="I240" s="148">
        <f t="shared" si="33"/>
        <v>0</v>
      </c>
      <c r="J240" s="148">
        <f t="shared" si="34"/>
        <v>0</v>
      </c>
      <c r="K240" s="149"/>
      <c r="L240" s="371" t="str">
        <f t="shared" si="40"/>
        <v/>
      </c>
      <c r="M240" s="150"/>
      <c r="N240" s="151"/>
      <c r="O240" s="152"/>
      <c r="P240" s="141"/>
      <c r="Q240" s="55" t="str">
        <f t="shared" si="35"/>
        <v/>
      </c>
      <c r="R240" s="74" t="str">
        <f t="shared" si="36"/>
        <v/>
      </c>
      <c r="S240" s="43">
        <f t="shared" si="37"/>
        <v>0</v>
      </c>
      <c r="T240" s="440" t="str">
        <f t="shared" si="38"/>
        <v/>
      </c>
      <c r="U240" s="18">
        <f t="shared" si="39"/>
        <v>0</v>
      </c>
      <c r="V240" s="342"/>
      <c r="W240" s="176"/>
      <c r="X240" s="176"/>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s="15" customFormat="1" ht="18" customHeight="1">
      <c r="A241" s="140"/>
      <c r="B241" s="140"/>
      <c r="C241" s="141"/>
      <c r="D241" s="8"/>
      <c r="E241" s="213">
        <f t="shared" si="31"/>
        <v>0</v>
      </c>
      <c r="F241" s="163"/>
      <c r="G241" s="213">
        <f t="shared" si="32"/>
        <v>0</v>
      </c>
      <c r="H241" s="168"/>
      <c r="I241" s="148">
        <f t="shared" si="33"/>
        <v>0</v>
      </c>
      <c r="J241" s="148">
        <f>IF(Activité=1,(IF($L241="",0,VLOOKUP($U241,Ristourne,5)*-G241)),IF(Activité=2,(-G241*$G$7),))</f>
        <v>0</v>
      </c>
      <c r="K241" s="149"/>
      <c r="L241" s="371" t="str">
        <f t="shared" si="40"/>
        <v/>
      </c>
      <c r="M241" s="150"/>
      <c r="N241" s="151"/>
      <c r="O241" s="152"/>
      <c r="P241" s="141"/>
      <c r="Q241" s="55" t="str">
        <f t="shared" si="35"/>
        <v/>
      </c>
      <c r="R241" s="74" t="str">
        <f t="shared" si="36"/>
        <v/>
      </c>
      <c r="S241" s="43">
        <f t="shared" si="37"/>
        <v>0</v>
      </c>
      <c r="T241" s="440" t="str">
        <f t="shared" si="38"/>
        <v/>
      </c>
      <c r="U241" s="18">
        <f t="shared" si="39"/>
        <v>0</v>
      </c>
      <c r="V241" s="342"/>
      <c r="W241" s="176"/>
      <c r="X241" s="176"/>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s="15" customFormat="1" ht="18" customHeight="1">
      <c r="A242" s="140"/>
      <c r="B242" s="140"/>
      <c r="C242" s="141"/>
      <c r="D242" s="8"/>
      <c r="E242" s="213">
        <f t="shared" si="31"/>
        <v>0</v>
      </c>
      <c r="F242" s="163"/>
      <c r="G242" s="213">
        <f t="shared" si="32"/>
        <v>0</v>
      </c>
      <c r="H242" s="168"/>
      <c r="I242" s="148">
        <f t="shared" si="33"/>
        <v>0</v>
      </c>
      <c r="J242" s="148">
        <f t="shared" si="34"/>
        <v>0</v>
      </c>
      <c r="K242" s="149"/>
      <c r="L242" s="371" t="str">
        <f t="shared" si="40"/>
        <v/>
      </c>
      <c r="M242" s="150"/>
      <c r="N242" s="151"/>
      <c r="O242" s="152"/>
      <c r="P242" s="141"/>
      <c r="Q242" s="55" t="str">
        <f t="shared" si="35"/>
        <v/>
      </c>
      <c r="R242" s="74" t="str">
        <f t="shared" si="36"/>
        <v/>
      </c>
      <c r="S242" s="43">
        <f t="shared" si="37"/>
        <v>0</v>
      </c>
      <c r="T242" s="440" t="str">
        <f t="shared" si="38"/>
        <v/>
      </c>
      <c r="U242" s="18">
        <f t="shared" si="39"/>
        <v>0</v>
      </c>
      <c r="V242" s="342"/>
      <c r="W242" s="176"/>
      <c r="X242" s="176"/>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s="15" customFormat="1" ht="18" customHeight="1">
      <c r="A243" s="140"/>
      <c r="B243" s="140"/>
      <c r="C243" s="141"/>
      <c r="D243" s="8"/>
      <c r="E243" s="213">
        <f t="shared" si="31"/>
        <v>0</v>
      </c>
      <c r="F243" s="163"/>
      <c r="G243" s="213">
        <f t="shared" si="32"/>
        <v>0</v>
      </c>
      <c r="H243" s="168"/>
      <c r="I243" s="148">
        <f t="shared" si="33"/>
        <v>0</v>
      </c>
      <c r="J243" s="148">
        <f t="shared" si="34"/>
        <v>0</v>
      </c>
      <c r="K243" s="149"/>
      <c r="L243" s="371" t="str">
        <f t="shared" si="40"/>
        <v/>
      </c>
      <c r="M243" s="150"/>
      <c r="N243" s="151"/>
      <c r="O243" s="152"/>
      <c r="P243" s="141"/>
      <c r="Q243" s="55" t="str">
        <f t="shared" si="35"/>
        <v/>
      </c>
      <c r="R243" s="74" t="str">
        <f t="shared" si="36"/>
        <v/>
      </c>
      <c r="S243" s="43">
        <f t="shared" si="37"/>
        <v>0</v>
      </c>
      <c r="T243" s="440" t="str">
        <f t="shared" si="38"/>
        <v/>
      </c>
      <c r="U243" s="18">
        <f t="shared" si="39"/>
        <v>0</v>
      </c>
      <c r="V243" s="342"/>
      <c r="W243" s="176"/>
      <c r="X243" s="176"/>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s="15" customFormat="1" ht="18" customHeight="1">
      <c r="A244" s="140"/>
      <c r="B244" s="140"/>
      <c r="C244" s="141"/>
      <c r="D244" s="8"/>
      <c r="E244" s="213">
        <f t="shared" si="31"/>
        <v>0</v>
      </c>
      <c r="F244" s="163"/>
      <c r="G244" s="213">
        <f t="shared" si="32"/>
        <v>0</v>
      </c>
      <c r="H244" s="168"/>
      <c r="I244" s="148">
        <f t="shared" si="33"/>
        <v>0</v>
      </c>
      <c r="J244" s="148">
        <f t="shared" si="34"/>
        <v>0</v>
      </c>
      <c r="K244" s="149"/>
      <c r="L244" s="371" t="str">
        <f t="shared" si="40"/>
        <v/>
      </c>
      <c r="M244" s="150"/>
      <c r="N244" s="151"/>
      <c r="O244" s="152"/>
      <c r="P244" s="141"/>
      <c r="Q244" s="55" t="str">
        <f t="shared" si="35"/>
        <v/>
      </c>
      <c r="R244" s="74" t="str">
        <f t="shared" si="36"/>
        <v/>
      </c>
      <c r="S244" s="43">
        <f t="shared" si="37"/>
        <v>0</v>
      </c>
      <c r="T244" s="440" t="str">
        <f t="shared" si="38"/>
        <v/>
      </c>
      <c r="U244" s="18">
        <f t="shared" si="39"/>
        <v>0</v>
      </c>
      <c r="V244" s="342"/>
      <c r="W244" s="176"/>
      <c r="X244" s="176"/>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s="15" customFormat="1" ht="18" customHeight="1">
      <c r="A245" s="140"/>
      <c r="B245" s="140"/>
      <c r="C245" s="141"/>
      <c r="D245" s="8"/>
      <c r="E245" s="213">
        <f t="shared" si="31"/>
        <v>0</v>
      </c>
      <c r="F245" s="163"/>
      <c r="G245" s="213">
        <f t="shared" si="32"/>
        <v>0</v>
      </c>
      <c r="H245" s="168"/>
      <c r="I245" s="148">
        <f t="shared" si="33"/>
        <v>0</v>
      </c>
      <c r="J245" s="148">
        <f t="shared" si="34"/>
        <v>0</v>
      </c>
      <c r="K245" s="149"/>
      <c r="L245" s="371" t="str">
        <f t="shared" si="40"/>
        <v/>
      </c>
      <c r="M245" s="150"/>
      <c r="N245" s="151"/>
      <c r="O245" s="152"/>
      <c r="P245" s="141"/>
      <c r="Q245" s="55" t="str">
        <f t="shared" si="35"/>
        <v/>
      </c>
      <c r="R245" s="74" t="str">
        <f t="shared" si="36"/>
        <v/>
      </c>
      <c r="S245" s="43">
        <f t="shared" si="37"/>
        <v>0</v>
      </c>
      <c r="T245" s="440" t="str">
        <f t="shared" si="38"/>
        <v/>
      </c>
      <c r="U245" s="18">
        <f t="shared" si="39"/>
        <v>0</v>
      </c>
      <c r="V245" s="342"/>
      <c r="W245" s="176"/>
      <c r="X245" s="176"/>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s="15" customFormat="1" ht="18" customHeight="1">
      <c r="A246" s="140"/>
      <c r="B246" s="140"/>
      <c r="C246" s="141"/>
      <c r="D246" s="8"/>
      <c r="E246" s="213">
        <f t="shared" si="31"/>
        <v>0</v>
      </c>
      <c r="F246" s="163"/>
      <c r="G246" s="213">
        <f t="shared" si="32"/>
        <v>0</v>
      </c>
      <c r="H246" s="168"/>
      <c r="I246" s="148">
        <f t="shared" si="33"/>
        <v>0</v>
      </c>
      <c r="J246" s="148">
        <f t="shared" si="34"/>
        <v>0</v>
      </c>
      <c r="K246" s="149"/>
      <c r="L246" s="371" t="str">
        <f t="shared" si="40"/>
        <v/>
      </c>
      <c r="M246" s="150"/>
      <c r="N246" s="151"/>
      <c r="O246" s="152"/>
      <c r="P246" s="141"/>
      <c r="Q246" s="55" t="str">
        <f t="shared" si="35"/>
        <v/>
      </c>
      <c r="R246" s="74" t="str">
        <f t="shared" si="36"/>
        <v/>
      </c>
      <c r="S246" s="43">
        <f t="shared" si="37"/>
        <v>0</v>
      </c>
      <c r="T246" s="440" t="str">
        <f t="shared" si="38"/>
        <v/>
      </c>
      <c r="U246" s="18">
        <f t="shared" si="39"/>
        <v>0</v>
      </c>
      <c r="V246" s="342"/>
      <c r="W246" s="176"/>
      <c r="X246" s="176"/>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s="15" customFormat="1" ht="18" customHeight="1">
      <c r="A247" s="140"/>
      <c r="B247" s="140"/>
      <c r="C247" s="141"/>
      <c r="D247" s="8"/>
      <c r="E247" s="213">
        <f t="shared" si="31"/>
        <v>0</v>
      </c>
      <c r="F247" s="163"/>
      <c r="G247" s="213">
        <f t="shared" si="32"/>
        <v>0</v>
      </c>
      <c r="H247" s="168"/>
      <c r="I247" s="148">
        <f t="shared" si="33"/>
        <v>0</v>
      </c>
      <c r="J247" s="148">
        <f t="shared" si="34"/>
        <v>0</v>
      </c>
      <c r="K247" s="149"/>
      <c r="L247" s="371" t="str">
        <f t="shared" si="40"/>
        <v/>
      </c>
      <c r="M247" s="150"/>
      <c r="N247" s="151"/>
      <c r="O247" s="152"/>
      <c r="P247" s="141"/>
      <c r="Q247" s="55" t="str">
        <f t="shared" si="35"/>
        <v/>
      </c>
      <c r="R247" s="74" t="str">
        <f t="shared" si="36"/>
        <v/>
      </c>
      <c r="S247" s="43">
        <f t="shared" si="37"/>
        <v>0</v>
      </c>
      <c r="T247" s="440" t="str">
        <f t="shared" si="38"/>
        <v/>
      </c>
      <c r="U247" s="18">
        <f t="shared" si="39"/>
        <v>0</v>
      </c>
      <c r="V247" s="342"/>
      <c r="W247" s="176"/>
      <c r="X247" s="176"/>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s="15" customFormat="1" ht="18" customHeight="1">
      <c r="A248" s="140"/>
      <c r="B248" s="140"/>
      <c r="C248" s="141"/>
      <c r="D248" s="8"/>
      <c r="E248" s="213">
        <f t="shared" si="31"/>
        <v>0</v>
      </c>
      <c r="F248" s="163"/>
      <c r="G248" s="213">
        <f t="shared" si="32"/>
        <v>0</v>
      </c>
      <c r="H248" s="168"/>
      <c r="I248" s="148">
        <f t="shared" si="33"/>
        <v>0</v>
      </c>
      <c r="J248" s="148">
        <f t="shared" si="34"/>
        <v>0</v>
      </c>
      <c r="K248" s="149"/>
      <c r="L248" s="371" t="str">
        <f t="shared" si="40"/>
        <v/>
      </c>
      <c r="M248" s="150"/>
      <c r="N248" s="151"/>
      <c r="O248" s="152"/>
      <c r="P248" s="141"/>
      <c r="Q248" s="55" t="str">
        <f t="shared" si="35"/>
        <v/>
      </c>
      <c r="R248" s="74" t="str">
        <f t="shared" si="36"/>
        <v/>
      </c>
      <c r="S248" s="43">
        <f t="shared" si="37"/>
        <v>0</v>
      </c>
      <c r="T248" s="440" t="str">
        <f t="shared" si="38"/>
        <v/>
      </c>
      <c r="U248" s="18">
        <f t="shared" si="39"/>
        <v>0</v>
      </c>
      <c r="V248" s="342"/>
      <c r="W248" s="176"/>
      <c r="X248" s="176"/>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s="15" customFormat="1" ht="18" customHeight="1">
      <c r="A249" s="140"/>
      <c r="B249" s="140"/>
      <c r="C249" s="141"/>
      <c r="D249" s="8"/>
      <c r="E249" s="213">
        <f t="shared" si="31"/>
        <v>0</v>
      </c>
      <c r="F249" s="163"/>
      <c r="G249" s="213">
        <f t="shared" si="32"/>
        <v>0</v>
      </c>
      <c r="H249" s="168"/>
      <c r="I249" s="148">
        <f t="shared" si="33"/>
        <v>0</v>
      </c>
      <c r="J249" s="148">
        <f t="shared" si="34"/>
        <v>0</v>
      </c>
      <c r="K249" s="149"/>
      <c r="L249" s="371" t="str">
        <f t="shared" si="40"/>
        <v/>
      </c>
      <c r="M249" s="150"/>
      <c r="N249" s="151"/>
      <c r="O249" s="152"/>
      <c r="P249" s="141"/>
      <c r="Q249" s="55" t="str">
        <f t="shared" si="35"/>
        <v/>
      </c>
      <c r="R249" s="74" t="str">
        <f t="shared" si="36"/>
        <v/>
      </c>
      <c r="S249" s="43">
        <f t="shared" si="37"/>
        <v>0</v>
      </c>
      <c r="T249" s="440" t="str">
        <f t="shared" si="38"/>
        <v/>
      </c>
      <c r="U249" s="18">
        <f t="shared" si="39"/>
        <v>0</v>
      </c>
      <c r="V249" s="342"/>
      <c r="W249" s="176"/>
      <c r="X249" s="176"/>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s="15" customFormat="1" ht="18" customHeight="1">
      <c r="A250" s="140"/>
      <c r="B250" s="140"/>
      <c r="C250" s="141"/>
      <c r="D250" s="8"/>
      <c r="E250" s="213">
        <f t="shared" si="31"/>
        <v>0</v>
      </c>
      <c r="F250" s="163"/>
      <c r="G250" s="213">
        <f t="shared" si="32"/>
        <v>0</v>
      </c>
      <c r="H250" s="168"/>
      <c r="I250" s="148">
        <f t="shared" si="33"/>
        <v>0</v>
      </c>
      <c r="J250" s="148">
        <f t="shared" si="34"/>
        <v>0</v>
      </c>
      <c r="K250" s="149"/>
      <c r="L250" s="371" t="str">
        <f t="shared" si="40"/>
        <v/>
      </c>
      <c r="M250" s="150"/>
      <c r="N250" s="151"/>
      <c r="O250" s="152"/>
      <c r="P250" s="141"/>
      <c r="Q250" s="55" t="str">
        <f t="shared" si="35"/>
        <v/>
      </c>
      <c r="R250" s="74" t="str">
        <f t="shared" si="36"/>
        <v/>
      </c>
      <c r="S250" s="43">
        <f t="shared" si="37"/>
        <v>0</v>
      </c>
      <c r="T250" s="440" t="str">
        <f t="shared" si="38"/>
        <v/>
      </c>
      <c r="U250" s="18">
        <f t="shared" si="39"/>
        <v>0</v>
      </c>
      <c r="V250" s="342"/>
      <c r="W250" s="176"/>
      <c r="X250" s="176"/>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s="15" customFormat="1" ht="18" customHeight="1">
      <c r="A251" s="140"/>
      <c r="B251" s="140"/>
      <c r="C251" s="141"/>
      <c r="D251" s="8"/>
      <c r="E251" s="213">
        <f t="shared" si="31"/>
        <v>0</v>
      </c>
      <c r="F251" s="163"/>
      <c r="G251" s="213">
        <f t="shared" si="32"/>
        <v>0</v>
      </c>
      <c r="H251" s="168"/>
      <c r="I251" s="148">
        <f t="shared" si="33"/>
        <v>0</v>
      </c>
      <c r="J251" s="148">
        <f t="shared" si="34"/>
        <v>0</v>
      </c>
      <c r="K251" s="149"/>
      <c r="L251" s="371" t="str">
        <f t="shared" si="40"/>
        <v/>
      </c>
      <c r="M251" s="150"/>
      <c r="N251" s="151"/>
      <c r="O251" s="152"/>
      <c r="P251" s="141"/>
      <c r="Q251" s="55" t="str">
        <f t="shared" si="35"/>
        <v/>
      </c>
      <c r="R251" s="74" t="str">
        <f t="shared" si="36"/>
        <v/>
      </c>
      <c r="S251" s="43">
        <f t="shared" si="37"/>
        <v>0</v>
      </c>
      <c r="T251" s="440" t="str">
        <f t="shared" si="38"/>
        <v/>
      </c>
      <c r="U251" s="18">
        <f t="shared" si="39"/>
        <v>0</v>
      </c>
      <c r="V251" s="342"/>
      <c r="W251" s="176"/>
      <c r="X251" s="176"/>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s="15" customFormat="1" ht="18" customHeight="1">
      <c r="A252" s="140"/>
      <c r="B252" s="140"/>
      <c r="C252" s="141"/>
      <c r="D252" s="8"/>
      <c r="E252" s="213">
        <f t="shared" si="31"/>
        <v>0</v>
      </c>
      <c r="F252" s="163"/>
      <c r="G252" s="213">
        <f t="shared" si="32"/>
        <v>0</v>
      </c>
      <c r="H252" s="168"/>
      <c r="I252" s="148">
        <f t="shared" si="33"/>
        <v>0</v>
      </c>
      <c r="J252" s="148">
        <f t="shared" si="34"/>
        <v>0</v>
      </c>
      <c r="K252" s="149"/>
      <c r="L252" s="371" t="str">
        <f t="shared" si="40"/>
        <v/>
      </c>
      <c r="M252" s="150"/>
      <c r="N252" s="151"/>
      <c r="O252" s="152"/>
      <c r="P252" s="141"/>
      <c r="Q252" s="55" t="str">
        <f t="shared" si="35"/>
        <v/>
      </c>
      <c r="R252" s="74" t="str">
        <f t="shared" si="36"/>
        <v/>
      </c>
      <c r="S252" s="43">
        <f t="shared" si="37"/>
        <v>0</v>
      </c>
      <c r="T252" s="440" t="str">
        <f t="shared" si="38"/>
        <v/>
      </c>
      <c r="U252" s="18">
        <f t="shared" si="39"/>
        <v>0</v>
      </c>
      <c r="V252" s="342"/>
      <c r="W252" s="176"/>
      <c r="X252" s="176"/>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s="15" customFormat="1" ht="18" customHeight="1">
      <c r="A253" s="140"/>
      <c r="B253" s="140"/>
      <c r="C253" s="141"/>
      <c r="D253" s="8"/>
      <c r="E253" s="213">
        <f t="shared" si="31"/>
        <v>0</v>
      </c>
      <c r="F253" s="163"/>
      <c r="G253" s="213">
        <f t="shared" si="32"/>
        <v>0</v>
      </c>
      <c r="H253" s="168"/>
      <c r="I253" s="148">
        <f t="shared" si="33"/>
        <v>0</v>
      </c>
      <c r="J253" s="148">
        <f t="shared" si="34"/>
        <v>0</v>
      </c>
      <c r="K253" s="149"/>
      <c r="L253" s="371" t="str">
        <f t="shared" si="40"/>
        <v/>
      </c>
      <c r="M253" s="150"/>
      <c r="N253" s="151"/>
      <c r="O253" s="152"/>
      <c r="P253" s="141"/>
      <c r="Q253" s="55" t="str">
        <f t="shared" si="35"/>
        <v/>
      </c>
      <c r="R253" s="74" t="str">
        <f t="shared" si="36"/>
        <v/>
      </c>
      <c r="S253" s="43">
        <f t="shared" si="37"/>
        <v>0</v>
      </c>
      <c r="T253" s="440" t="str">
        <f t="shared" si="38"/>
        <v/>
      </c>
      <c r="U253" s="18">
        <f t="shared" si="39"/>
        <v>0</v>
      </c>
      <c r="V253" s="342"/>
      <c r="W253" s="176"/>
      <c r="X253" s="176"/>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s="15" customFormat="1" ht="18" customHeight="1">
      <c r="A254" s="140"/>
      <c r="B254" s="140"/>
      <c r="C254" s="141"/>
      <c r="D254" s="8"/>
      <c r="E254" s="213">
        <f t="shared" si="31"/>
        <v>0</v>
      </c>
      <c r="F254" s="163"/>
      <c r="G254" s="213">
        <f t="shared" si="32"/>
        <v>0</v>
      </c>
      <c r="H254" s="168"/>
      <c r="I254" s="148">
        <f t="shared" si="33"/>
        <v>0</v>
      </c>
      <c r="J254" s="148">
        <f t="shared" si="34"/>
        <v>0</v>
      </c>
      <c r="K254" s="149"/>
      <c r="L254" s="371" t="str">
        <f t="shared" si="40"/>
        <v/>
      </c>
      <c r="M254" s="150"/>
      <c r="N254" s="151"/>
      <c r="O254" s="152"/>
      <c r="P254" s="141"/>
      <c r="Q254" s="55" t="str">
        <f t="shared" si="35"/>
        <v/>
      </c>
      <c r="R254" s="74" t="str">
        <f t="shared" si="36"/>
        <v/>
      </c>
      <c r="S254" s="43">
        <f t="shared" si="37"/>
        <v>0</v>
      </c>
      <c r="T254" s="440" t="str">
        <f t="shared" si="38"/>
        <v/>
      </c>
      <c r="U254" s="18">
        <f t="shared" si="39"/>
        <v>0</v>
      </c>
      <c r="V254" s="342"/>
      <c r="W254" s="176"/>
      <c r="X254" s="176"/>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s="15" customFormat="1" ht="18" customHeight="1">
      <c r="A255" s="140"/>
      <c r="B255" s="140"/>
      <c r="C255" s="141"/>
      <c r="D255" s="8"/>
      <c r="E255" s="213">
        <f t="shared" si="31"/>
        <v>0</v>
      </c>
      <c r="F255" s="163"/>
      <c r="G255" s="213">
        <f t="shared" si="32"/>
        <v>0</v>
      </c>
      <c r="H255" s="168"/>
      <c r="I255" s="148">
        <f t="shared" si="33"/>
        <v>0</v>
      </c>
      <c r="J255" s="148">
        <f t="shared" si="34"/>
        <v>0</v>
      </c>
      <c r="K255" s="149"/>
      <c r="L255" s="371" t="str">
        <f t="shared" si="40"/>
        <v/>
      </c>
      <c r="M255" s="150"/>
      <c r="N255" s="151"/>
      <c r="O255" s="152"/>
      <c r="P255" s="141"/>
      <c r="Q255" s="55" t="str">
        <f t="shared" si="35"/>
        <v/>
      </c>
      <c r="R255" s="74" t="str">
        <f t="shared" si="36"/>
        <v/>
      </c>
      <c r="S255" s="43">
        <f t="shared" si="37"/>
        <v>0</v>
      </c>
      <c r="T255" s="440" t="str">
        <f t="shared" si="38"/>
        <v/>
      </c>
      <c r="U255" s="18">
        <f t="shared" si="39"/>
        <v>0</v>
      </c>
      <c r="V255" s="342"/>
      <c r="W255" s="176"/>
      <c r="X255" s="176"/>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s="15" customFormat="1" ht="18" customHeight="1">
      <c r="A256" s="140"/>
      <c r="B256" s="140"/>
      <c r="C256" s="141"/>
      <c r="D256" s="8"/>
      <c r="E256" s="213">
        <f t="shared" si="31"/>
        <v>0</v>
      </c>
      <c r="F256" s="163"/>
      <c r="G256" s="213">
        <f t="shared" si="32"/>
        <v>0</v>
      </c>
      <c r="H256" s="168"/>
      <c r="I256" s="148">
        <f t="shared" si="33"/>
        <v>0</v>
      </c>
      <c r="J256" s="148">
        <f t="shared" si="34"/>
        <v>0</v>
      </c>
      <c r="K256" s="149"/>
      <c r="L256" s="371" t="str">
        <f t="shared" si="40"/>
        <v/>
      </c>
      <c r="M256" s="150"/>
      <c r="N256" s="151"/>
      <c r="O256" s="152"/>
      <c r="P256" s="141"/>
      <c r="Q256" s="55" t="str">
        <f t="shared" si="35"/>
        <v/>
      </c>
      <c r="R256" s="74" t="str">
        <f t="shared" si="36"/>
        <v/>
      </c>
      <c r="S256" s="43">
        <f t="shared" si="37"/>
        <v>0</v>
      </c>
      <c r="T256" s="440" t="str">
        <f t="shared" si="38"/>
        <v/>
      </c>
      <c r="U256" s="18">
        <f t="shared" si="39"/>
        <v>0</v>
      </c>
      <c r="V256" s="342"/>
      <c r="W256" s="176"/>
      <c r="X256" s="176"/>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s="15" customFormat="1" ht="18" customHeight="1">
      <c r="A257" s="140"/>
      <c r="B257" s="140"/>
      <c r="C257" s="141"/>
      <c r="D257" s="8"/>
      <c r="E257" s="213">
        <f t="shared" si="31"/>
        <v>0</v>
      </c>
      <c r="F257" s="163"/>
      <c r="G257" s="213">
        <f t="shared" si="32"/>
        <v>0</v>
      </c>
      <c r="H257" s="168"/>
      <c r="I257" s="148">
        <f t="shared" si="33"/>
        <v>0</v>
      </c>
      <c r="J257" s="148">
        <f t="shared" si="34"/>
        <v>0</v>
      </c>
      <c r="K257" s="149"/>
      <c r="L257" s="371" t="str">
        <f t="shared" si="40"/>
        <v/>
      </c>
      <c r="M257" s="150"/>
      <c r="N257" s="151"/>
      <c r="O257" s="152"/>
      <c r="P257" s="141"/>
      <c r="Q257" s="55" t="str">
        <f t="shared" si="35"/>
        <v/>
      </c>
      <c r="R257" s="74" t="str">
        <f t="shared" si="36"/>
        <v/>
      </c>
      <c r="S257" s="43">
        <f t="shared" si="37"/>
        <v>0</v>
      </c>
      <c r="T257" s="440" t="str">
        <f t="shared" si="38"/>
        <v/>
      </c>
      <c r="U257" s="18">
        <f t="shared" si="39"/>
        <v>0</v>
      </c>
      <c r="V257" s="342"/>
      <c r="W257" s="176"/>
      <c r="X257" s="176"/>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s="15" customFormat="1" ht="18" customHeight="1">
      <c r="A258" s="140"/>
      <c r="B258" s="140"/>
      <c r="C258" s="141"/>
      <c r="D258" s="8"/>
      <c r="E258" s="213">
        <f t="shared" si="31"/>
        <v>0</v>
      </c>
      <c r="F258" s="163"/>
      <c r="G258" s="213">
        <f t="shared" si="32"/>
        <v>0</v>
      </c>
      <c r="H258" s="168"/>
      <c r="I258" s="148">
        <f t="shared" si="33"/>
        <v>0</v>
      </c>
      <c r="J258" s="148">
        <f t="shared" si="34"/>
        <v>0</v>
      </c>
      <c r="K258" s="149"/>
      <c r="L258" s="371" t="str">
        <f t="shared" si="40"/>
        <v/>
      </c>
      <c r="M258" s="150"/>
      <c r="N258" s="151"/>
      <c r="O258" s="152"/>
      <c r="P258" s="141"/>
      <c r="Q258" s="55" t="str">
        <f t="shared" si="35"/>
        <v/>
      </c>
      <c r="R258" s="74" t="str">
        <f t="shared" si="36"/>
        <v/>
      </c>
      <c r="S258" s="43">
        <f t="shared" si="37"/>
        <v>0</v>
      </c>
      <c r="T258" s="440" t="str">
        <f t="shared" si="38"/>
        <v/>
      </c>
      <c r="U258" s="18">
        <f t="shared" si="39"/>
        <v>0</v>
      </c>
      <c r="V258" s="342"/>
      <c r="W258" s="176"/>
      <c r="X258" s="176"/>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s="15" customFormat="1" ht="18" customHeight="1">
      <c r="A259" s="140"/>
      <c r="B259" s="140"/>
      <c r="C259" s="141"/>
      <c r="D259" s="8"/>
      <c r="E259" s="213">
        <f t="shared" si="31"/>
        <v>0</v>
      </c>
      <c r="F259" s="163"/>
      <c r="G259" s="213">
        <f t="shared" si="32"/>
        <v>0</v>
      </c>
      <c r="H259" s="168"/>
      <c r="I259" s="148">
        <f t="shared" si="33"/>
        <v>0</v>
      </c>
      <c r="J259" s="148">
        <f t="shared" si="34"/>
        <v>0</v>
      </c>
      <c r="K259" s="149"/>
      <c r="L259" s="371" t="str">
        <f t="shared" si="40"/>
        <v/>
      </c>
      <c r="M259" s="150"/>
      <c r="N259" s="151"/>
      <c r="O259" s="152"/>
      <c r="P259" s="141"/>
      <c r="Q259" s="55" t="str">
        <f t="shared" si="35"/>
        <v/>
      </c>
      <c r="R259" s="74" t="str">
        <f t="shared" si="36"/>
        <v/>
      </c>
      <c r="S259" s="43">
        <f t="shared" si="37"/>
        <v>0</v>
      </c>
      <c r="T259" s="440" t="str">
        <f t="shared" si="38"/>
        <v/>
      </c>
      <c r="U259" s="18">
        <f t="shared" si="39"/>
        <v>0</v>
      </c>
      <c r="V259" s="342"/>
      <c r="W259" s="176"/>
      <c r="X259" s="176"/>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s="15" customFormat="1" ht="18" customHeight="1">
      <c r="A260" s="140"/>
      <c r="B260" s="140"/>
      <c r="C260" s="141"/>
      <c r="D260" s="8"/>
      <c r="E260" s="213">
        <f t="shared" si="31"/>
        <v>0</v>
      </c>
      <c r="F260" s="163"/>
      <c r="G260" s="213">
        <f t="shared" si="32"/>
        <v>0</v>
      </c>
      <c r="H260" s="168"/>
      <c r="I260" s="148">
        <f t="shared" si="33"/>
        <v>0</v>
      </c>
      <c r="J260" s="148">
        <f t="shared" si="34"/>
        <v>0</v>
      </c>
      <c r="K260" s="149"/>
      <c r="L260" s="371" t="str">
        <f t="shared" si="40"/>
        <v/>
      </c>
      <c r="M260" s="150"/>
      <c r="N260" s="151"/>
      <c r="O260" s="152"/>
      <c r="P260" s="141"/>
      <c r="Q260" s="55" t="str">
        <f t="shared" si="35"/>
        <v/>
      </c>
      <c r="R260" s="74" t="str">
        <f t="shared" si="36"/>
        <v/>
      </c>
      <c r="S260" s="43">
        <f t="shared" si="37"/>
        <v>0</v>
      </c>
      <c r="T260" s="440" t="str">
        <f t="shared" si="38"/>
        <v/>
      </c>
      <c r="U260" s="18">
        <f t="shared" si="39"/>
        <v>0</v>
      </c>
      <c r="V260" s="342"/>
      <c r="W260" s="176"/>
      <c r="X260" s="176"/>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s="15" customFormat="1" ht="18" customHeight="1">
      <c r="A261" s="140"/>
      <c r="B261" s="140"/>
      <c r="C261" s="141"/>
      <c r="D261" s="8"/>
      <c r="E261" s="213">
        <f t="shared" si="31"/>
        <v>0</v>
      </c>
      <c r="F261" s="163"/>
      <c r="G261" s="213">
        <f t="shared" si="32"/>
        <v>0</v>
      </c>
      <c r="H261" s="168"/>
      <c r="I261" s="148">
        <f t="shared" si="33"/>
        <v>0</v>
      </c>
      <c r="J261" s="148">
        <f t="shared" si="34"/>
        <v>0</v>
      </c>
      <c r="K261" s="149"/>
      <c r="L261" s="371" t="str">
        <f t="shared" si="40"/>
        <v/>
      </c>
      <c r="M261" s="150"/>
      <c r="N261" s="151"/>
      <c r="O261" s="152"/>
      <c r="P261" s="141"/>
      <c r="Q261" s="55" t="str">
        <f t="shared" si="35"/>
        <v/>
      </c>
      <c r="R261" s="74" t="str">
        <f t="shared" si="36"/>
        <v/>
      </c>
      <c r="S261" s="43">
        <f t="shared" si="37"/>
        <v>0</v>
      </c>
      <c r="T261" s="440" t="str">
        <f t="shared" si="38"/>
        <v/>
      </c>
      <c r="U261" s="18">
        <f t="shared" si="39"/>
        <v>0</v>
      </c>
      <c r="V261" s="342"/>
      <c r="W261" s="176"/>
      <c r="X261" s="176"/>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8" customHeight="1" thickBot="1">
      <c r="A262" s="142"/>
      <c r="B262" s="142"/>
      <c r="C262" s="143"/>
      <c r="D262" s="8"/>
      <c r="E262" s="214">
        <f t="shared" si="31"/>
        <v>0</v>
      </c>
      <c r="F262" s="163"/>
      <c r="G262" s="214">
        <f t="shared" si="32"/>
        <v>0</v>
      </c>
      <c r="H262" s="168"/>
      <c r="I262" s="154">
        <f t="shared" si="33"/>
        <v>0</v>
      </c>
      <c r="J262" s="154">
        <f t="shared" si="34"/>
        <v>0</v>
      </c>
      <c r="K262" s="155"/>
      <c r="L262" s="372" t="str">
        <f t="shared" ref="L262" si="41">IF(M262="","",YEAR(M262))</f>
        <v/>
      </c>
      <c r="M262" s="156"/>
      <c r="N262" s="157"/>
      <c r="O262" s="300"/>
      <c r="P262" s="143"/>
      <c r="Q262" s="55" t="str">
        <f t="shared" si="35"/>
        <v/>
      </c>
      <c r="R262" s="74" t="str">
        <f t="shared" ref="R262" si="42">IF($S262=$R$11,"",(IF($M262&lt;$R$12,"Date","")))</f>
        <v/>
      </c>
      <c r="S262" s="43">
        <f t="shared" ref="S262" si="43">SUM(C262:J262)</f>
        <v>0</v>
      </c>
      <c r="T262" s="440" t="str">
        <f t="shared" si="38"/>
        <v/>
      </c>
      <c r="U262" s="18">
        <f t="shared" si="39"/>
        <v>0</v>
      </c>
      <c r="V262" s="342"/>
      <c r="W262" s="176"/>
      <c r="X262" s="176"/>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9" customHeight="1" thickBot="1">
      <c r="A263" s="159"/>
      <c r="B263" s="136"/>
      <c r="C263" s="137"/>
      <c r="D263" s="8"/>
      <c r="E263" s="122"/>
      <c r="F263" s="164"/>
      <c r="G263" s="9"/>
      <c r="H263" s="168"/>
      <c r="I263" s="8"/>
      <c r="J263" s="8"/>
      <c r="K263" s="3"/>
      <c r="L263" s="10"/>
      <c r="M263" s="3"/>
      <c r="N263" s="3"/>
      <c r="O263" s="71"/>
      <c r="P263" s="1"/>
      <c r="Q263" s="1"/>
      <c r="R263" s="75"/>
      <c r="S263" s="1"/>
      <c r="T263" s="441"/>
      <c r="U263" s="441"/>
      <c r="V263" s="342"/>
      <c r="W263" s="176"/>
      <c r="X263" s="176"/>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27" customHeight="1" thickBot="1">
      <c r="A264" s="132"/>
      <c r="B264" s="436" t="s">
        <v>62</v>
      </c>
      <c r="C264" s="215">
        <f>SUM(C13:C262)</f>
        <v>0</v>
      </c>
      <c r="D264" s="420" t="s">
        <v>63</v>
      </c>
      <c r="E264" s="215">
        <f>SUM(E13:E262)</f>
        <v>0</v>
      </c>
      <c r="F264" s="421" t="s">
        <v>63</v>
      </c>
      <c r="G264" s="215">
        <f>SUM(G13:G262)</f>
        <v>0</v>
      </c>
      <c r="H264" s="421" t="s">
        <v>64</v>
      </c>
      <c r="I264" s="56"/>
      <c r="J264" s="56"/>
      <c r="K264" s="215">
        <f>C264+E264+G264</f>
        <v>0</v>
      </c>
      <c r="L264" s="11"/>
      <c r="M264" s="1"/>
      <c r="N264" s="1"/>
      <c r="O264" s="10"/>
      <c r="P264" s="1"/>
      <c r="Q264" s="1"/>
      <c r="R264" s="75"/>
      <c r="S264" s="12"/>
      <c r="T264" s="441"/>
      <c r="U264" s="441"/>
      <c r="V264" s="342"/>
      <c r="W264" s="176"/>
      <c r="X264" s="176"/>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8.25" customHeight="1" thickBot="1">
      <c r="A265" s="132"/>
      <c r="B265" s="57"/>
      <c r="C265" s="58"/>
      <c r="D265" s="56"/>
      <c r="E265" s="123"/>
      <c r="F265" s="165"/>
      <c r="G265" s="59"/>
      <c r="H265" s="422"/>
      <c r="I265" s="56"/>
      <c r="J265" s="56"/>
      <c r="K265" s="60"/>
      <c r="L265" s="13"/>
      <c r="M265" s="1"/>
      <c r="N265" s="1"/>
      <c r="O265" s="10"/>
      <c r="P265" s="1"/>
      <c r="Q265" s="1"/>
      <c r="R265" s="75"/>
      <c r="S265" s="12"/>
      <c r="T265" s="441"/>
      <c r="U265" s="441"/>
      <c r="V265" s="342"/>
      <c r="W265" s="176"/>
      <c r="X265" s="176"/>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27" customHeight="1" thickBot="1">
      <c r="A266" s="129"/>
      <c r="B266" s="61"/>
      <c r="C266" s="62" t="s">
        <v>65</v>
      </c>
      <c r="D266" s="243"/>
      <c r="E266" s="215">
        <f>SUM(I13:I262)</f>
        <v>0</v>
      </c>
      <c r="F266" s="421" t="s">
        <v>63</v>
      </c>
      <c r="G266" s="216">
        <f>SUM(J13:J262)</f>
        <v>0</v>
      </c>
      <c r="H266" s="421" t="s">
        <v>64</v>
      </c>
      <c r="I266" s="56"/>
      <c r="J266" s="56"/>
      <c r="K266" s="215">
        <f>E266+G266</f>
        <v>0</v>
      </c>
      <c r="L266" s="241">
        <v>1</v>
      </c>
      <c r="M266" s="238"/>
      <c r="N266" s="238"/>
      <c r="O266" s="238"/>
      <c r="P266" s="238"/>
      <c r="Q266" s="238"/>
      <c r="R266" s="75"/>
      <c r="S266" s="1"/>
      <c r="T266" s="441"/>
      <c r="U266" s="441"/>
      <c r="V266" s="342"/>
      <c r="W266" s="176"/>
      <c r="X266" s="176"/>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7.5" customHeight="1" thickBot="1">
      <c r="A267" s="130"/>
      <c r="B267" s="61"/>
      <c r="C267" s="62"/>
      <c r="D267" s="63"/>
      <c r="E267" s="58"/>
      <c r="F267" s="165"/>
      <c r="G267" s="58"/>
      <c r="H267" s="165"/>
      <c r="I267" s="56"/>
      <c r="J267" s="56"/>
      <c r="K267" s="60"/>
      <c r="L267" s="13"/>
      <c r="M267" s="1"/>
      <c r="N267" s="1"/>
      <c r="O267" s="10"/>
      <c r="P267" s="1"/>
      <c r="Q267" s="1"/>
      <c r="R267" s="75"/>
      <c r="S267" s="1"/>
      <c r="T267" s="441"/>
      <c r="U267" s="441"/>
      <c r="V267" s="342"/>
      <c r="W267" s="176"/>
      <c r="X267" s="176"/>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24.75" customHeight="1" thickBot="1">
      <c r="A268" s="130"/>
      <c r="B268" s="61"/>
      <c r="C268" s="612" t="s">
        <v>66</v>
      </c>
      <c r="D268" s="612"/>
      <c r="E268" s="612"/>
      <c r="F268" s="612"/>
      <c r="G268" s="612"/>
      <c r="H268" s="166"/>
      <c r="I268" s="58"/>
      <c r="J268" s="58"/>
      <c r="K268" s="217">
        <f>K264+K266</f>
        <v>0</v>
      </c>
      <c r="L268" s="241">
        <v>2</v>
      </c>
      <c r="M268" s="238"/>
      <c r="N268" s="1"/>
      <c r="O268" s="10"/>
      <c r="P268" s="1"/>
      <c r="Q268" s="1"/>
      <c r="R268" s="75"/>
      <c r="S268" s="1"/>
      <c r="T268" s="441"/>
      <c r="U268" s="441"/>
      <c r="V268" s="342"/>
      <c r="W268" s="176"/>
      <c r="X268" s="176"/>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8.25" customHeight="1">
      <c r="A269" s="1"/>
      <c r="B269" s="63"/>
      <c r="C269" s="62"/>
      <c r="D269" s="62"/>
      <c r="E269" s="58"/>
      <c r="F269" s="166"/>
      <c r="G269" s="62"/>
      <c r="H269" s="166"/>
      <c r="I269" s="58"/>
      <c r="J269" s="58"/>
      <c r="K269" s="60"/>
      <c r="L269" s="13"/>
      <c r="M269" s="125"/>
      <c r="N269" s="125"/>
      <c r="O269" s="125"/>
      <c r="P269" s="126"/>
      <c r="Q269" s="238"/>
      <c r="R269" s="75"/>
      <c r="S269" s="1"/>
      <c r="T269" s="441"/>
      <c r="U269" s="441"/>
      <c r="V269" s="342"/>
      <c r="W269" s="176"/>
      <c r="X269" s="176"/>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8" customHeight="1">
      <c r="A270" s="1"/>
      <c r="B270" s="1"/>
      <c r="C270" s="1"/>
      <c r="D270" s="1"/>
      <c r="E270" s="1"/>
      <c r="F270" s="167"/>
      <c r="G270" s="1"/>
      <c r="H270" s="337"/>
      <c r="I270" s="1"/>
      <c r="J270" s="1"/>
      <c r="K270" s="1"/>
      <c r="L270" s="10"/>
      <c r="M270" s="1"/>
      <c r="N270" s="1"/>
      <c r="O270" s="10"/>
      <c r="P270" s="1"/>
      <c r="Q270" s="1"/>
      <c r="R270" s="75"/>
      <c r="S270" s="1"/>
      <c r="T270" s="1"/>
      <c r="U270" s="1"/>
      <c r="V270" s="343"/>
      <c r="W270" s="177"/>
      <c r="X270" s="177"/>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8" customHeight="1">
      <c r="A271" s="1"/>
      <c r="B271" s="1"/>
      <c r="C271" s="1"/>
      <c r="D271" s="1"/>
      <c r="E271" s="1"/>
      <c r="F271" s="167"/>
      <c r="G271" s="1"/>
      <c r="H271" s="337"/>
      <c r="I271" s="1"/>
      <c r="J271" s="1"/>
      <c r="K271" s="1"/>
      <c r="L271" s="10"/>
      <c r="M271" s="1"/>
      <c r="N271" s="1"/>
      <c r="O271" s="10"/>
      <c r="P271" s="1"/>
      <c r="Q271" s="1"/>
      <c r="R271" s="75"/>
      <c r="S271" s="1"/>
      <c r="T271" s="1"/>
      <c r="U271" s="1"/>
      <c r="V271" s="343"/>
      <c r="W271" s="177"/>
      <c r="X271" s="177"/>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8" customHeight="1">
      <c r="A272" s="1"/>
      <c r="B272" s="1"/>
      <c r="C272" s="1"/>
      <c r="D272" s="1"/>
      <c r="E272" s="1"/>
      <c r="F272" s="167"/>
      <c r="G272" s="1"/>
      <c r="H272" s="337"/>
      <c r="I272" s="1"/>
      <c r="J272" s="1"/>
      <c r="K272" s="1"/>
      <c r="L272" s="10"/>
      <c r="M272" s="1"/>
      <c r="N272" s="1"/>
      <c r="O272" s="10"/>
      <c r="P272" s="1"/>
      <c r="Q272" s="1"/>
      <c r="R272" s="75"/>
      <c r="S272" s="1"/>
      <c r="T272" s="1"/>
      <c r="U272" s="1"/>
      <c r="V272" s="343"/>
      <c r="W272" s="177"/>
      <c r="X272" s="177"/>
      <c r="Y272" s="1"/>
      <c r="Z272" s="1"/>
      <c r="AA272" s="14"/>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8" customHeight="1">
      <c r="A273" s="1"/>
      <c r="B273" s="1"/>
      <c r="C273" s="1"/>
      <c r="D273" s="1"/>
      <c r="E273" s="1"/>
      <c r="F273" s="167"/>
      <c r="G273" s="1"/>
      <c r="H273" s="337"/>
      <c r="I273" s="1"/>
      <c r="J273" s="1"/>
      <c r="K273" s="1"/>
      <c r="L273" s="10"/>
      <c r="M273" s="1"/>
      <c r="N273" s="1"/>
      <c r="O273" s="10"/>
      <c r="P273" s="1"/>
      <c r="Q273" s="1"/>
      <c r="R273" s="75"/>
      <c r="S273" s="1"/>
      <c r="T273" s="1"/>
      <c r="U273" s="1"/>
      <c r="V273" s="343"/>
      <c r="W273" s="177"/>
      <c r="X273" s="177"/>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8" customHeight="1">
      <c r="A274" s="1"/>
      <c r="B274" s="1"/>
      <c r="C274" s="1"/>
      <c r="D274" s="1"/>
      <c r="E274" s="1"/>
      <c r="F274" s="167"/>
      <c r="G274" s="1"/>
      <c r="H274" s="337"/>
      <c r="I274" s="1"/>
      <c r="J274" s="1"/>
      <c r="K274" s="1"/>
      <c r="L274" s="10"/>
      <c r="M274" s="1"/>
      <c r="N274" s="1"/>
      <c r="O274" s="10"/>
      <c r="P274" s="1"/>
      <c r="Q274" s="1"/>
      <c r="R274" s="75"/>
      <c r="S274" s="1"/>
      <c r="T274" s="1"/>
      <c r="U274" s="1"/>
      <c r="V274" s="343"/>
      <c r="W274" s="177"/>
      <c r="X274" s="177"/>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8" customHeight="1">
      <c r="A275" s="1"/>
      <c r="B275" s="1"/>
      <c r="C275" s="1"/>
      <c r="D275" s="1"/>
      <c r="E275" s="1"/>
      <c r="F275" s="167"/>
      <c r="G275" s="1"/>
      <c r="H275" s="337"/>
      <c r="I275" s="1"/>
      <c r="J275" s="1"/>
      <c r="K275" s="1"/>
      <c r="L275" s="10"/>
      <c r="M275" s="1"/>
      <c r="N275" s="1"/>
      <c r="O275" s="10"/>
      <c r="P275" s="1"/>
      <c r="Q275" s="1"/>
      <c r="R275" s="75"/>
      <c r="S275" s="1"/>
      <c r="T275" s="1"/>
      <c r="U275" s="1"/>
      <c r="V275" s="343"/>
      <c r="W275" s="177"/>
      <c r="X275" s="177"/>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8" customHeight="1">
      <c r="A276" s="1"/>
      <c r="B276" s="1"/>
      <c r="C276" s="1"/>
      <c r="D276" s="1"/>
      <c r="E276" s="1"/>
      <c r="F276" s="167"/>
      <c r="G276" s="1"/>
      <c r="H276" s="337"/>
      <c r="I276" s="1"/>
      <c r="J276" s="1"/>
      <c r="K276" s="1"/>
      <c r="L276" s="10"/>
      <c r="M276" s="1"/>
      <c r="N276" s="1"/>
      <c r="O276" s="10"/>
      <c r="P276" s="1"/>
      <c r="Q276" s="1"/>
      <c r="R276" s="75"/>
      <c r="S276" s="1"/>
      <c r="T276" s="1"/>
      <c r="U276" s="1"/>
      <c r="V276" s="343"/>
      <c r="W276" s="177"/>
      <c r="X276" s="177"/>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8" customHeight="1">
      <c r="A277" s="1"/>
      <c r="B277" s="1"/>
      <c r="C277" s="1"/>
      <c r="D277" s="1"/>
      <c r="E277" s="1"/>
      <c r="F277" s="167"/>
      <c r="G277" s="1"/>
      <c r="H277" s="337"/>
      <c r="I277" s="1"/>
      <c r="J277" s="1"/>
      <c r="K277" s="1"/>
      <c r="L277" s="10"/>
      <c r="M277" s="1"/>
      <c r="N277" s="1"/>
      <c r="O277" s="10"/>
      <c r="P277" s="1"/>
      <c r="Q277" s="1"/>
      <c r="R277" s="75"/>
      <c r="S277" s="1"/>
      <c r="T277" s="1"/>
      <c r="U277" s="1"/>
      <c r="V277" s="343"/>
      <c r="W277" s="177"/>
      <c r="X277" s="177"/>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8" customHeight="1">
      <c r="A278" s="1"/>
      <c r="B278" s="1"/>
      <c r="C278" s="1"/>
      <c r="D278" s="1"/>
      <c r="E278" s="1"/>
      <c r="F278" s="167"/>
      <c r="G278" s="1"/>
      <c r="H278" s="337"/>
      <c r="I278" s="1"/>
      <c r="J278" s="1"/>
      <c r="K278" s="1"/>
      <c r="L278" s="10"/>
      <c r="M278" s="1"/>
      <c r="N278" s="1"/>
      <c r="O278" s="10"/>
      <c r="P278" s="1"/>
      <c r="Q278" s="1"/>
      <c r="R278" s="75"/>
      <c r="S278" s="1"/>
      <c r="T278" s="1"/>
      <c r="U278" s="1"/>
      <c r="V278" s="343"/>
      <c r="W278" s="177"/>
      <c r="X278" s="177"/>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8" customHeight="1">
      <c r="A279" s="1"/>
      <c r="B279" s="1"/>
      <c r="C279" s="1"/>
      <c r="D279" s="1"/>
      <c r="E279" s="1"/>
      <c r="F279" s="167"/>
      <c r="G279" s="1"/>
      <c r="H279" s="337"/>
      <c r="I279" s="1"/>
      <c r="J279" s="1"/>
      <c r="K279" s="1"/>
      <c r="L279" s="10"/>
      <c r="M279" s="1"/>
      <c r="N279" s="1"/>
      <c r="O279" s="10"/>
      <c r="P279" s="1"/>
      <c r="Q279" s="1"/>
      <c r="R279" s="75"/>
      <c r="S279" s="1"/>
      <c r="T279" s="1"/>
      <c r="U279" s="1"/>
      <c r="V279" s="343"/>
      <c r="W279" s="177"/>
      <c r="X279" s="177"/>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8" customHeight="1">
      <c r="A280" s="1"/>
      <c r="B280" s="1"/>
      <c r="C280" s="1"/>
      <c r="D280" s="1"/>
      <c r="E280" s="1"/>
      <c r="F280" s="167"/>
      <c r="G280" s="1"/>
      <c r="H280" s="337"/>
      <c r="I280" s="1"/>
      <c r="J280" s="1"/>
      <c r="K280" s="1"/>
      <c r="L280" s="10"/>
      <c r="M280" s="1"/>
      <c r="N280" s="1"/>
      <c r="O280" s="10"/>
      <c r="P280" s="1"/>
      <c r="Q280" s="1"/>
      <c r="R280" s="75"/>
      <c r="S280" s="1"/>
      <c r="T280" s="1"/>
      <c r="U280" s="1"/>
      <c r="V280" s="343"/>
      <c r="W280" s="177"/>
      <c r="X280" s="177"/>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8" customHeight="1">
      <c r="A281" s="1"/>
      <c r="B281" s="1"/>
      <c r="C281" s="1"/>
      <c r="D281" s="1"/>
      <c r="E281" s="1"/>
      <c r="F281" s="167"/>
      <c r="G281" s="1"/>
      <c r="H281" s="337"/>
      <c r="I281" s="1"/>
      <c r="J281" s="1"/>
      <c r="K281" s="1"/>
      <c r="L281" s="10"/>
      <c r="M281" s="1"/>
      <c r="N281" s="1"/>
      <c r="O281" s="10"/>
      <c r="P281" s="1"/>
      <c r="Q281" s="1"/>
      <c r="R281" s="75"/>
      <c r="S281" s="1"/>
      <c r="T281" s="1"/>
      <c r="U281" s="1"/>
      <c r="V281" s="343"/>
      <c r="W281" s="177"/>
      <c r="X281" s="177"/>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8" customHeight="1">
      <c r="A282" s="1"/>
      <c r="B282" s="1"/>
      <c r="C282" s="1"/>
      <c r="D282" s="1"/>
      <c r="E282" s="1"/>
      <c r="F282" s="167"/>
      <c r="G282" s="1"/>
      <c r="H282" s="337"/>
      <c r="I282" s="1"/>
      <c r="J282" s="1"/>
      <c r="K282" s="1"/>
      <c r="L282" s="10"/>
      <c r="M282" s="1"/>
      <c r="N282" s="1"/>
      <c r="O282" s="10"/>
      <c r="P282" s="1"/>
      <c r="Q282" s="1"/>
      <c r="R282" s="75"/>
      <c r="S282" s="1"/>
      <c r="T282" s="1"/>
      <c r="U282" s="1"/>
      <c r="V282" s="343"/>
      <c r="W282" s="177"/>
      <c r="X282" s="177"/>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8" customHeight="1">
      <c r="A283" s="1"/>
      <c r="B283" s="1"/>
      <c r="C283" s="1"/>
      <c r="D283" s="1"/>
      <c r="E283" s="1"/>
      <c r="F283" s="167"/>
      <c r="G283" s="1"/>
      <c r="H283" s="337"/>
      <c r="I283" s="1"/>
      <c r="J283" s="1"/>
      <c r="K283" s="1"/>
      <c r="L283" s="10"/>
      <c r="M283" s="1"/>
      <c r="N283" s="1"/>
      <c r="O283" s="10"/>
      <c r="P283" s="1"/>
      <c r="Q283" s="1"/>
      <c r="R283" s="75"/>
      <c r="S283" s="1"/>
      <c r="T283" s="1"/>
      <c r="U283" s="1"/>
      <c r="V283" s="343"/>
      <c r="W283" s="177"/>
      <c r="X283" s="177"/>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8" customHeight="1">
      <c r="A284" s="1"/>
      <c r="B284" s="1"/>
      <c r="C284" s="1"/>
      <c r="D284" s="1"/>
      <c r="E284" s="1"/>
      <c r="F284" s="167"/>
      <c r="G284" s="1"/>
      <c r="H284" s="337"/>
      <c r="I284" s="1"/>
      <c r="J284" s="1"/>
      <c r="K284" s="1"/>
      <c r="L284" s="10"/>
      <c r="M284" s="1"/>
      <c r="N284" s="1"/>
      <c r="O284" s="10"/>
      <c r="P284" s="1"/>
      <c r="Q284" s="1"/>
      <c r="R284" s="75"/>
      <c r="S284" s="1"/>
      <c r="T284" s="1"/>
      <c r="U284" s="1"/>
      <c r="V284" s="343"/>
      <c r="W284" s="177"/>
      <c r="X284" s="177"/>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8" customHeight="1">
      <c r="A285" s="1"/>
      <c r="B285" s="2"/>
      <c r="C285" s="1"/>
      <c r="D285" s="1"/>
      <c r="E285" s="1"/>
      <c r="F285" s="167"/>
      <c r="G285" s="1"/>
      <c r="H285" s="337"/>
      <c r="I285" s="1"/>
      <c r="J285" s="1"/>
      <c r="K285" s="1"/>
      <c r="L285" s="10"/>
      <c r="M285" s="1"/>
      <c r="N285" s="1"/>
      <c r="O285" s="10"/>
      <c r="P285" s="1"/>
      <c r="Q285" s="1"/>
      <c r="R285" s="75"/>
      <c r="S285" s="1"/>
      <c r="T285" s="1"/>
      <c r="U285" s="1"/>
      <c r="V285" s="343"/>
      <c r="W285" s="177"/>
      <c r="X285" s="177"/>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8" customHeight="1">
      <c r="A286" s="1"/>
      <c r="B286" s="1"/>
      <c r="C286" s="1"/>
      <c r="D286" s="1"/>
      <c r="E286" s="1"/>
      <c r="F286" s="167"/>
      <c r="G286" s="1"/>
      <c r="H286" s="337"/>
      <c r="I286" s="1"/>
      <c r="J286" s="1"/>
      <c r="K286" s="1"/>
      <c r="L286" s="10"/>
      <c r="M286" s="1"/>
      <c r="N286" s="1"/>
      <c r="O286" s="10"/>
      <c r="P286" s="1"/>
      <c r="Q286" s="1"/>
      <c r="R286" s="75"/>
      <c r="S286" s="1"/>
      <c r="T286" s="1"/>
      <c r="U286" s="1"/>
      <c r="V286" s="343"/>
      <c r="W286" s="177"/>
      <c r="X286" s="177"/>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8" customHeight="1">
      <c r="A287" s="1"/>
      <c r="B287" s="1"/>
      <c r="C287" s="1"/>
      <c r="D287" s="1"/>
      <c r="E287" s="1"/>
      <c r="F287" s="167"/>
      <c r="G287" s="1"/>
      <c r="H287" s="337"/>
      <c r="I287" s="1"/>
      <c r="J287" s="1"/>
      <c r="K287" s="1"/>
      <c r="L287" s="10"/>
      <c r="M287" s="1"/>
      <c r="N287" s="1"/>
      <c r="O287" s="10"/>
      <c r="P287" s="1"/>
      <c r="Q287" s="1"/>
      <c r="R287" s="75"/>
      <c r="S287" s="1"/>
      <c r="T287" s="1"/>
      <c r="U287" s="1"/>
      <c r="V287" s="343"/>
      <c r="W287" s="177"/>
      <c r="X287" s="177"/>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8" customHeight="1">
      <c r="A288" s="1"/>
      <c r="B288" s="1"/>
      <c r="C288" s="1"/>
      <c r="D288" s="1"/>
      <c r="E288" s="1"/>
      <c r="F288" s="167"/>
      <c r="G288" s="1"/>
      <c r="H288" s="337"/>
      <c r="I288" s="1"/>
      <c r="J288" s="1"/>
      <c r="K288" s="1"/>
      <c r="L288" s="10"/>
      <c r="M288" s="1"/>
      <c r="N288" s="1"/>
      <c r="O288" s="10"/>
      <c r="P288" s="1"/>
      <c r="Q288" s="1"/>
      <c r="R288" s="75"/>
      <c r="S288" s="1"/>
      <c r="T288" s="1"/>
      <c r="U288" s="1"/>
      <c r="V288" s="343"/>
      <c r="W288" s="177"/>
      <c r="X288" s="177"/>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8" customHeight="1">
      <c r="A289" s="1"/>
      <c r="B289" s="1"/>
      <c r="C289" s="1"/>
      <c r="D289" s="1"/>
      <c r="E289" s="1"/>
      <c r="F289" s="167"/>
      <c r="G289" s="1"/>
      <c r="H289" s="337"/>
      <c r="I289" s="1"/>
      <c r="J289" s="1"/>
      <c r="K289" s="1"/>
      <c r="L289" s="10"/>
      <c r="M289" s="1"/>
      <c r="N289" s="1"/>
      <c r="O289" s="10"/>
      <c r="P289" s="1"/>
      <c r="Q289" s="1"/>
      <c r="R289" s="75"/>
      <c r="S289" s="1"/>
      <c r="T289" s="1"/>
      <c r="U289" s="1"/>
      <c r="V289" s="343"/>
      <c r="W289" s="177"/>
      <c r="X289" s="177"/>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8" customHeight="1">
      <c r="A290" s="1"/>
      <c r="B290" s="1"/>
      <c r="C290" s="1"/>
      <c r="D290" s="1"/>
      <c r="E290" s="1"/>
      <c r="F290" s="167"/>
      <c r="G290" s="1"/>
      <c r="H290" s="337"/>
      <c r="I290" s="1"/>
      <c r="J290" s="1"/>
      <c r="K290" s="1"/>
      <c r="L290" s="10"/>
      <c r="M290" s="1"/>
      <c r="N290" s="1"/>
      <c r="O290" s="10"/>
      <c r="P290" s="1"/>
      <c r="Q290" s="1"/>
      <c r="R290" s="75"/>
      <c r="S290" s="1"/>
      <c r="T290" s="1"/>
      <c r="U290" s="1"/>
      <c r="V290" s="343"/>
      <c r="W290" s="177"/>
      <c r="X290" s="177"/>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8" customHeight="1">
      <c r="A291" s="1"/>
      <c r="B291" s="1"/>
      <c r="C291" s="1"/>
      <c r="D291" s="1"/>
      <c r="E291" s="1"/>
      <c r="F291" s="167"/>
      <c r="G291" s="1"/>
      <c r="H291" s="337"/>
      <c r="I291" s="1"/>
      <c r="J291" s="1"/>
      <c r="K291" s="1"/>
      <c r="L291" s="10"/>
      <c r="M291" s="1"/>
      <c r="N291" s="1"/>
      <c r="O291" s="10"/>
      <c r="P291" s="1"/>
      <c r="Q291" s="1"/>
      <c r="R291" s="75"/>
      <c r="S291" s="1"/>
      <c r="T291" s="1"/>
      <c r="U291" s="1"/>
      <c r="V291" s="343"/>
      <c r="W291" s="177"/>
      <c r="X291" s="177"/>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8" customHeight="1">
      <c r="A292" s="1"/>
      <c r="B292" s="1"/>
      <c r="C292" s="1"/>
      <c r="D292" s="1"/>
      <c r="E292" s="1"/>
      <c r="F292" s="167"/>
      <c r="G292" s="1"/>
      <c r="H292" s="337"/>
      <c r="I292" s="1"/>
      <c r="J292" s="1"/>
      <c r="K292" s="1"/>
      <c r="L292" s="10"/>
      <c r="M292" s="1"/>
      <c r="N292" s="1"/>
      <c r="O292" s="10"/>
      <c r="P292" s="1"/>
      <c r="Q292" s="1"/>
      <c r="R292" s="75"/>
      <c r="S292" s="1"/>
      <c r="T292" s="1"/>
      <c r="U292" s="1"/>
      <c r="V292" s="343"/>
      <c r="W292" s="177"/>
      <c r="X292" s="177"/>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8" customHeight="1">
      <c r="A293" s="1"/>
      <c r="B293" s="1"/>
      <c r="C293" s="1"/>
      <c r="D293" s="1"/>
      <c r="E293" s="1"/>
      <c r="F293" s="167"/>
      <c r="G293" s="1"/>
      <c r="H293" s="337"/>
      <c r="I293" s="1"/>
      <c r="J293" s="1"/>
      <c r="K293" s="1"/>
      <c r="L293" s="10"/>
      <c r="M293" s="1"/>
      <c r="N293" s="1"/>
      <c r="O293" s="10"/>
      <c r="P293" s="1"/>
      <c r="Q293" s="1"/>
      <c r="R293" s="75"/>
      <c r="S293" s="1"/>
      <c r="T293" s="1"/>
      <c r="U293" s="1"/>
      <c r="V293" s="343"/>
      <c r="W293" s="177"/>
      <c r="X293" s="177"/>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8" customHeight="1">
      <c r="A294" s="1"/>
      <c r="B294" s="1"/>
      <c r="C294" s="1"/>
      <c r="D294" s="1"/>
      <c r="E294" s="1"/>
      <c r="F294" s="167"/>
      <c r="G294" s="1"/>
      <c r="H294" s="337"/>
      <c r="I294" s="1"/>
      <c r="J294" s="1"/>
      <c r="K294" s="1"/>
      <c r="L294" s="10"/>
      <c r="M294" s="1"/>
      <c r="N294" s="1"/>
      <c r="O294" s="10"/>
      <c r="P294" s="1"/>
      <c r="Q294" s="1"/>
      <c r="R294" s="75"/>
      <c r="S294" s="1"/>
      <c r="T294" s="1"/>
      <c r="U294" s="1"/>
      <c r="V294" s="343"/>
      <c r="W294" s="177"/>
      <c r="X294" s="177"/>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8" customHeight="1">
      <c r="A295" s="1"/>
      <c r="B295" s="1"/>
      <c r="C295" s="1"/>
      <c r="D295" s="1"/>
      <c r="E295" s="1"/>
      <c r="F295" s="167"/>
      <c r="G295" s="1"/>
      <c r="H295" s="337"/>
      <c r="I295" s="1"/>
      <c r="J295" s="1"/>
      <c r="K295" s="1"/>
      <c r="L295" s="10"/>
      <c r="M295" s="1"/>
      <c r="N295" s="1"/>
      <c r="O295" s="10"/>
      <c r="P295" s="1"/>
      <c r="Q295" s="1"/>
      <c r="R295" s="75"/>
      <c r="S295" s="1"/>
      <c r="T295" s="1"/>
      <c r="U295" s="1"/>
      <c r="V295" s="343"/>
      <c r="W295" s="177"/>
      <c r="X295" s="177"/>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8" customHeight="1">
      <c r="A296" s="1"/>
      <c r="B296" s="1"/>
      <c r="C296" s="1"/>
      <c r="D296" s="1"/>
      <c r="E296" s="1"/>
      <c r="F296" s="167"/>
      <c r="G296" s="1"/>
      <c r="H296" s="337"/>
      <c r="I296" s="1"/>
      <c r="J296" s="1"/>
      <c r="K296" s="1"/>
      <c r="L296" s="10"/>
      <c r="M296" s="1"/>
      <c r="N296" s="1"/>
      <c r="O296" s="10"/>
      <c r="P296" s="1"/>
      <c r="Q296" s="1"/>
      <c r="R296" s="75"/>
      <c r="S296" s="1"/>
      <c r="T296" s="1"/>
      <c r="U296" s="1"/>
      <c r="V296" s="343"/>
      <c r="W296" s="177"/>
      <c r="X296" s="177"/>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8" customHeight="1">
      <c r="A297" s="1"/>
      <c r="B297" s="1"/>
      <c r="C297" s="1"/>
      <c r="D297" s="1"/>
      <c r="E297" s="1"/>
      <c r="F297" s="167"/>
      <c r="G297" s="1"/>
      <c r="H297" s="337"/>
      <c r="I297" s="1"/>
      <c r="J297" s="1"/>
      <c r="K297" s="1"/>
      <c r="L297" s="10"/>
      <c r="M297" s="1"/>
      <c r="N297" s="1"/>
      <c r="O297" s="10"/>
      <c r="P297" s="1"/>
      <c r="Q297" s="1"/>
      <c r="R297" s="75"/>
      <c r="S297" s="1"/>
      <c r="T297" s="1"/>
      <c r="U297" s="1"/>
      <c r="V297" s="343"/>
      <c r="W297" s="177"/>
      <c r="X297" s="177"/>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8" customHeight="1">
      <c r="A298" s="1"/>
      <c r="B298" s="1"/>
      <c r="C298" s="1"/>
      <c r="D298" s="1"/>
      <c r="E298" s="1"/>
      <c r="F298" s="167"/>
      <c r="G298" s="1"/>
      <c r="H298" s="337"/>
      <c r="I298" s="1"/>
      <c r="J298" s="1"/>
      <c r="K298" s="1"/>
      <c r="L298" s="10"/>
      <c r="M298" s="1"/>
      <c r="N298" s="1"/>
      <c r="O298" s="10"/>
      <c r="P298" s="1"/>
      <c r="Q298" s="1"/>
      <c r="R298" s="75"/>
      <c r="S298" s="1"/>
      <c r="T298" s="1"/>
      <c r="U298" s="1"/>
      <c r="V298" s="343"/>
      <c r="W298" s="177"/>
      <c r="X298" s="177"/>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8" customHeight="1">
      <c r="A299" s="1"/>
      <c r="B299" s="1"/>
      <c r="C299" s="1"/>
      <c r="D299" s="1"/>
      <c r="E299" s="1"/>
      <c r="F299" s="167"/>
      <c r="G299" s="1"/>
      <c r="H299" s="337"/>
      <c r="I299" s="1"/>
      <c r="J299" s="1"/>
      <c r="K299" s="1"/>
      <c r="L299" s="10"/>
      <c r="M299" s="1"/>
      <c r="N299" s="1"/>
      <c r="O299" s="10"/>
      <c r="P299" s="1"/>
      <c r="Q299" s="1"/>
      <c r="R299" s="75"/>
      <c r="S299" s="1"/>
      <c r="T299" s="1"/>
      <c r="U299" s="1"/>
      <c r="V299" s="343"/>
      <c r="W299" s="177"/>
      <c r="X299" s="177"/>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8" customHeight="1">
      <c r="A300" s="1"/>
      <c r="B300" s="1"/>
      <c r="C300" s="1"/>
      <c r="D300" s="1"/>
      <c r="E300" s="1"/>
      <c r="F300" s="167"/>
      <c r="G300" s="1"/>
      <c r="H300" s="337"/>
      <c r="I300" s="1"/>
      <c r="J300" s="1"/>
      <c r="K300" s="1"/>
      <c r="L300" s="10"/>
      <c r="M300" s="1"/>
      <c r="N300" s="1"/>
      <c r="O300" s="10"/>
      <c r="P300" s="1"/>
      <c r="Q300" s="1"/>
      <c r="R300" s="75"/>
      <c r="S300" s="1"/>
      <c r="T300" s="1"/>
      <c r="U300" s="1"/>
      <c r="V300" s="343"/>
      <c r="W300" s="177"/>
      <c r="X300" s="177"/>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8" customHeight="1">
      <c r="A301" s="1"/>
      <c r="B301" s="1"/>
      <c r="C301" s="1"/>
      <c r="D301" s="1"/>
      <c r="E301" s="1"/>
      <c r="F301" s="167"/>
      <c r="G301" s="1"/>
      <c r="H301" s="337"/>
      <c r="I301" s="1"/>
      <c r="J301" s="1"/>
      <c r="K301" s="1"/>
      <c r="L301" s="10"/>
      <c r="M301" s="1"/>
      <c r="N301" s="1"/>
      <c r="O301" s="10"/>
      <c r="P301" s="1"/>
      <c r="Q301" s="1"/>
      <c r="R301" s="75"/>
      <c r="S301" s="1"/>
      <c r="T301" s="1"/>
      <c r="U301" s="1"/>
      <c r="V301" s="343"/>
      <c r="W301" s="177"/>
      <c r="X301" s="177"/>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8" customHeight="1">
      <c r="A302" s="1"/>
      <c r="B302" s="1"/>
      <c r="C302" s="1"/>
      <c r="D302" s="1"/>
      <c r="E302" s="1"/>
      <c r="F302" s="167"/>
      <c r="G302" s="1"/>
      <c r="H302" s="337"/>
      <c r="I302" s="1"/>
      <c r="J302" s="1"/>
      <c r="K302" s="1"/>
      <c r="L302" s="10"/>
      <c r="M302" s="1"/>
      <c r="N302" s="1"/>
      <c r="O302" s="10"/>
      <c r="P302" s="1"/>
      <c r="Q302" s="1"/>
      <c r="R302" s="75"/>
      <c r="S302" s="1"/>
      <c r="T302" s="1"/>
      <c r="U302" s="1"/>
      <c r="V302" s="343"/>
      <c r="W302" s="177"/>
      <c r="X302" s="177"/>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8" customHeight="1">
      <c r="A303" s="1"/>
      <c r="B303" s="1"/>
      <c r="C303" s="1"/>
      <c r="D303" s="1"/>
      <c r="E303" s="1"/>
      <c r="F303" s="167"/>
      <c r="G303" s="1"/>
      <c r="H303" s="337"/>
      <c r="I303" s="1"/>
      <c r="J303" s="1"/>
      <c r="K303" s="1"/>
      <c r="L303" s="10"/>
      <c r="M303" s="1"/>
      <c r="N303" s="1"/>
      <c r="O303" s="10"/>
      <c r="P303" s="1"/>
      <c r="Q303" s="1"/>
      <c r="R303" s="75"/>
      <c r="S303" s="1"/>
      <c r="T303" s="1"/>
      <c r="U303" s="1"/>
      <c r="V303" s="343"/>
      <c r="W303" s="177"/>
      <c r="X303" s="177"/>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8" customHeight="1">
      <c r="A304" s="1"/>
      <c r="B304" s="1"/>
      <c r="C304" s="1"/>
      <c r="D304" s="1"/>
      <c r="E304" s="1"/>
      <c r="F304" s="167"/>
      <c r="G304" s="1"/>
      <c r="H304" s="337"/>
      <c r="I304" s="1"/>
      <c r="J304" s="1"/>
      <c r="K304" s="1"/>
      <c r="L304" s="10"/>
      <c r="M304" s="1"/>
      <c r="N304" s="1"/>
      <c r="O304" s="10"/>
      <c r="P304" s="1"/>
      <c r="Q304" s="1"/>
      <c r="R304" s="75"/>
      <c r="S304" s="1"/>
      <c r="T304" s="1"/>
      <c r="U304" s="1"/>
      <c r="V304" s="343"/>
      <c r="W304" s="177"/>
      <c r="X304" s="177"/>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8" customHeight="1">
      <c r="A305" s="1"/>
      <c r="B305" s="1"/>
      <c r="C305" s="1"/>
      <c r="D305" s="1"/>
      <c r="E305" s="1"/>
      <c r="F305" s="167"/>
      <c r="G305" s="1"/>
      <c r="H305" s="337"/>
      <c r="I305" s="1"/>
      <c r="J305" s="1"/>
      <c r="K305" s="1"/>
      <c r="L305" s="10"/>
      <c r="M305" s="1"/>
      <c r="N305" s="1"/>
      <c r="O305" s="10"/>
      <c r="P305" s="1"/>
      <c r="Q305" s="1"/>
      <c r="R305" s="75"/>
      <c r="S305" s="1"/>
      <c r="T305" s="1"/>
      <c r="U305" s="1"/>
      <c r="V305" s="343"/>
      <c r="W305" s="177"/>
      <c r="X305" s="177"/>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8" customHeight="1">
      <c r="A306" s="1"/>
      <c r="B306" s="1"/>
      <c r="C306" s="1"/>
      <c r="D306" s="1"/>
      <c r="E306" s="1"/>
      <c r="F306" s="167"/>
      <c r="G306" s="1"/>
      <c r="H306" s="337"/>
      <c r="I306" s="1"/>
      <c r="J306" s="1"/>
      <c r="K306" s="1"/>
      <c r="L306" s="10"/>
      <c r="M306" s="1"/>
      <c r="N306" s="1"/>
      <c r="O306" s="10"/>
      <c r="P306" s="1"/>
      <c r="Q306" s="1"/>
      <c r="R306" s="75"/>
      <c r="S306" s="1"/>
      <c r="T306" s="1"/>
      <c r="U306" s="1"/>
      <c r="V306" s="343"/>
      <c r="W306" s="177"/>
      <c r="X306" s="177"/>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8" customHeight="1">
      <c r="A307" s="1"/>
      <c r="B307" s="1"/>
      <c r="C307" s="1"/>
      <c r="D307" s="1"/>
      <c r="E307" s="1"/>
      <c r="F307" s="167"/>
      <c r="G307" s="1"/>
      <c r="H307" s="337"/>
      <c r="I307" s="1"/>
      <c r="J307" s="1"/>
      <c r="K307" s="1"/>
      <c r="L307" s="10"/>
      <c r="M307" s="1"/>
      <c r="N307" s="1"/>
      <c r="O307" s="10"/>
      <c r="P307" s="1"/>
      <c r="Q307" s="1"/>
      <c r="R307" s="75"/>
      <c r="S307" s="1"/>
      <c r="T307" s="1"/>
      <c r="U307" s="1"/>
      <c r="V307" s="343"/>
      <c r="W307" s="177"/>
      <c r="X307" s="177"/>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8" customHeight="1">
      <c r="A308" s="1"/>
      <c r="B308" s="1"/>
      <c r="C308" s="1"/>
      <c r="D308" s="1"/>
      <c r="E308" s="1"/>
      <c r="F308" s="167"/>
      <c r="G308" s="1"/>
      <c r="H308" s="337"/>
      <c r="I308" s="1"/>
      <c r="J308" s="1"/>
      <c r="K308" s="1"/>
      <c r="L308" s="10"/>
      <c r="M308" s="1"/>
      <c r="N308" s="1"/>
      <c r="O308" s="10"/>
      <c r="P308" s="1"/>
      <c r="Q308" s="1"/>
      <c r="R308" s="75"/>
      <c r="S308" s="1"/>
      <c r="T308" s="1"/>
      <c r="U308" s="1"/>
      <c r="V308" s="343"/>
      <c r="W308" s="177"/>
      <c r="X308" s="177"/>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8" customHeight="1">
      <c r="A309" s="1"/>
      <c r="B309" s="1"/>
      <c r="C309" s="1"/>
      <c r="D309" s="1"/>
      <c r="E309" s="1"/>
      <c r="F309" s="167"/>
      <c r="G309" s="1"/>
      <c r="H309" s="337"/>
      <c r="I309" s="1"/>
      <c r="J309" s="1"/>
      <c r="K309" s="1"/>
      <c r="L309" s="10"/>
      <c r="M309" s="1"/>
      <c r="N309" s="1"/>
      <c r="O309" s="10"/>
      <c r="P309" s="1"/>
      <c r="Q309" s="1"/>
      <c r="R309" s="75"/>
      <c r="S309" s="1"/>
      <c r="T309" s="1"/>
      <c r="U309" s="1"/>
      <c r="V309" s="343"/>
      <c r="W309" s="177"/>
      <c r="X309" s="177"/>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8" customHeight="1">
      <c r="A310" s="1"/>
      <c r="B310" s="1"/>
      <c r="C310" s="1"/>
      <c r="D310" s="1"/>
      <c r="E310" s="1"/>
      <c r="F310" s="167"/>
      <c r="G310" s="1"/>
      <c r="H310" s="337"/>
      <c r="I310" s="1"/>
      <c r="J310" s="1"/>
      <c r="K310" s="1"/>
      <c r="L310" s="10"/>
      <c r="M310" s="1"/>
      <c r="N310" s="1"/>
      <c r="O310" s="10"/>
      <c r="P310" s="1"/>
      <c r="Q310" s="1"/>
      <c r="R310" s="75"/>
      <c r="S310" s="1"/>
      <c r="T310" s="1"/>
      <c r="U310" s="1"/>
      <c r="V310" s="343"/>
      <c r="W310" s="177"/>
      <c r="X310" s="177"/>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8" customHeight="1">
      <c r="A311" s="1"/>
      <c r="B311" s="1"/>
      <c r="C311" s="1"/>
      <c r="D311" s="1"/>
      <c r="E311" s="1"/>
      <c r="F311" s="167"/>
      <c r="G311" s="1"/>
      <c r="H311" s="337"/>
      <c r="I311" s="1"/>
      <c r="J311" s="1"/>
      <c r="K311" s="1"/>
      <c r="L311" s="10"/>
      <c r="M311" s="1"/>
      <c r="N311" s="1"/>
      <c r="O311" s="10"/>
      <c r="P311" s="1"/>
      <c r="Q311" s="1"/>
      <c r="R311" s="75"/>
      <c r="S311" s="1"/>
      <c r="T311" s="1"/>
      <c r="U311" s="1"/>
      <c r="V311" s="343"/>
      <c r="W311" s="177"/>
      <c r="X311" s="177"/>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8" customHeight="1">
      <c r="A312" s="1"/>
      <c r="B312" s="1"/>
      <c r="C312" s="1"/>
      <c r="D312" s="1"/>
      <c r="E312" s="1"/>
      <c r="F312" s="167"/>
      <c r="G312" s="1"/>
      <c r="H312" s="337"/>
      <c r="I312" s="1"/>
      <c r="J312" s="1"/>
      <c r="K312" s="1"/>
      <c r="L312" s="10"/>
      <c r="M312" s="1"/>
      <c r="N312" s="1"/>
      <c r="O312" s="10"/>
      <c r="P312" s="1"/>
      <c r="Q312" s="1"/>
      <c r="R312" s="75"/>
      <c r="S312" s="1"/>
      <c r="T312" s="1"/>
      <c r="U312" s="1"/>
      <c r="V312" s="343"/>
      <c r="W312" s="177"/>
      <c r="X312" s="177"/>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8" customHeight="1">
      <c r="A313" s="1"/>
      <c r="B313" s="1"/>
      <c r="C313" s="1"/>
      <c r="D313" s="1"/>
      <c r="E313" s="1"/>
      <c r="F313" s="167"/>
      <c r="G313" s="1"/>
      <c r="H313" s="337"/>
      <c r="I313" s="1"/>
      <c r="J313" s="1"/>
      <c r="K313" s="1"/>
      <c r="L313" s="10"/>
      <c r="M313" s="1"/>
      <c r="N313" s="1"/>
      <c r="O313" s="10"/>
      <c r="P313" s="1"/>
      <c r="Q313" s="1"/>
      <c r="R313" s="75"/>
      <c r="S313" s="1"/>
      <c r="T313" s="1"/>
      <c r="U313" s="1"/>
      <c r="V313" s="343"/>
      <c r="W313" s="177"/>
      <c r="X313" s="177"/>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8" customHeight="1">
      <c r="A314" s="1"/>
      <c r="B314" s="1"/>
      <c r="C314" s="1"/>
      <c r="D314" s="1"/>
      <c r="E314" s="1"/>
      <c r="F314" s="167"/>
      <c r="G314" s="1"/>
      <c r="H314" s="337"/>
      <c r="I314" s="1"/>
      <c r="J314" s="1"/>
      <c r="K314" s="1"/>
      <c r="L314" s="10"/>
      <c r="M314" s="1"/>
      <c r="N314" s="1"/>
      <c r="O314" s="10"/>
      <c r="P314" s="1"/>
      <c r="Q314" s="1"/>
      <c r="R314" s="75"/>
      <c r="S314" s="1"/>
      <c r="T314" s="1"/>
      <c r="U314" s="1"/>
      <c r="V314" s="343"/>
      <c r="W314" s="177"/>
      <c r="X314" s="177"/>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8" customHeight="1">
      <c r="A315" s="1"/>
      <c r="B315" s="1"/>
      <c r="C315" s="1"/>
      <c r="D315" s="1"/>
      <c r="E315" s="1"/>
      <c r="F315" s="167"/>
      <c r="G315" s="1"/>
      <c r="H315" s="337"/>
      <c r="I315" s="1"/>
      <c r="J315" s="1"/>
      <c r="K315" s="1"/>
      <c r="L315" s="10"/>
      <c r="M315" s="1"/>
      <c r="N315" s="1"/>
      <c r="O315" s="10"/>
      <c r="P315" s="1"/>
      <c r="Q315" s="1"/>
      <c r="R315" s="75"/>
      <c r="S315" s="1"/>
      <c r="T315" s="1"/>
      <c r="U315" s="1"/>
      <c r="V315" s="343"/>
      <c r="W315" s="177"/>
      <c r="X315" s="177"/>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8" customHeight="1">
      <c r="A316" s="1"/>
      <c r="B316" s="1"/>
      <c r="C316" s="1"/>
      <c r="D316" s="1"/>
      <c r="E316" s="1"/>
      <c r="F316" s="167"/>
      <c r="G316" s="1"/>
      <c r="H316" s="337"/>
      <c r="I316" s="1"/>
      <c r="J316" s="1"/>
      <c r="K316" s="1"/>
      <c r="L316" s="10"/>
      <c r="M316" s="1"/>
      <c r="N316" s="1"/>
      <c r="O316" s="10"/>
      <c r="P316" s="1"/>
      <c r="Q316" s="1"/>
      <c r="R316" s="75"/>
      <c r="S316" s="1"/>
      <c r="T316" s="1"/>
      <c r="U316" s="1"/>
      <c r="V316" s="343"/>
      <c r="W316" s="177"/>
      <c r="X316" s="177"/>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8" customHeight="1">
      <c r="A317" s="1"/>
      <c r="B317" s="1"/>
      <c r="C317" s="1"/>
      <c r="D317" s="1"/>
      <c r="E317" s="1"/>
      <c r="F317" s="167"/>
      <c r="G317" s="1"/>
      <c r="H317" s="337"/>
      <c r="I317" s="1"/>
      <c r="J317" s="1"/>
      <c r="K317" s="1"/>
      <c r="L317" s="10"/>
      <c r="M317" s="1"/>
      <c r="N317" s="1"/>
      <c r="O317" s="10"/>
      <c r="P317" s="1"/>
      <c r="Q317" s="1"/>
      <c r="R317" s="75"/>
      <c r="S317" s="1"/>
      <c r="T317" s="1"/>
      <c r="U317" s="1"/>
      <c r="V317" s="343"/>
      <c r="W317" s="177"/>
      <c r="X317" s="177"/>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8" customHeight="1">
      <c r="A318" s="1"/>
      <c r="B318" s="1"/>
      <c r="C318" s="1"/>
      <c r="D318" s="1"/>
      <c r="E318" s="1"/>
      <c r="F318" s="167"/>
      <c r="G318" s="1"/>
      <c r="H318" s="337"/>
      <c r="I318" s="1"/>
      <c r="J318" s="1"/>
      <c r="K318" s="1"/>
      <c r="L318" s="10"/>
      <c r="M318" s="1"/>
      <c r="N318" s="1"/>
      <c r="O318" s="10"/>
      <c r="P318" s="1"/>
      <c r="Q318" s="1"/>
      <c r="R318" s="75"/>
      <c r="S318" s="1"/>
      <c r="T318" s="1"/>
      <c r="U318" s="1"/>
      <c r="V318" s="343"/>
      <c r="W318" s="177"/>
      <c r="X318" s="177"/>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8" customHeight="1">
      <c r="A319" s="1"/>
      <c r="B319" s="1"/>
      <c r="C319" s="1"/>
      <c r="D319" s="1"/>
      <c r="E319" s="1"/>
      <c r="F319" s="167"/>
      <c r="G319" s="1"/>
      <c r="H319" s="337"/>
      <c r="I319" s="1"/>
      <c r="J319" s="1"/>
      <c r="K319" s="1"/>
      <c r="L319" s="10"/>
      <c r="M319" s="1"/>
      <c r="N319" s="1"/>
      <c r="O319" s="10"/>
      <c r="P319" s="1"/>
      <c r="Q319" s="1"/>
      <c r="R319" s="75"/>
      <c r="S319" s="1"/>
      <c r="T319" s="1"/>
      <c r="U319" s="1"/>
      <c r="V319" s="343"/>
      <c r="W319" s="177"/>
      <c r="X319" s="177"/>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8" customHeight="1">
      <c r="A320" s="1"/>
      <c r="B320" s="1"/>
      <c r="C320" s="1"/>
      <c r="D320" s="1"/>
      <c r="E320" s="1"/>
      <c r="F320" s="167"/>
      <c r="G320" s="1"/>
      <c r="H320" s="337"/>
      <c r="I320" s="1"/>
      <c r="J320" s="1"/>
      <c r="K320" s="1"/>
      <c r="L320" s="10"/>
      <c r="M320" s="1"/>
      <c r="N320" s="1"/>
      <c r="O320" s="10"/>
      <c r="P320" s="1"/>
      <c r="Q320" s="1"/>
      <c r="R320" s="75"/>
      <c r="S320" s="1"/>
      <c r="T320" s="1"/>
      <c r="U320" s="1"/>
      <c r="V320" s="343"/>
      <c r="W320" s="177"/>
      <c r="X320" s="177"/>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8" customHeight="1">
      <c r="A321" s="1"/>
      <c r="B321" s="1"/>
      <c r="C321" s="1"/>
      <c r="D321" s="1"/>
      <c r="E321" s="1"/>
      <c r="F321" s="167"/>
      <c r="G321" s="1"/>
      <c r="H321" s="337"/>
      <c r="I321" s="1"/>
      <c r="J321" s="1"/>
      <c r="K321" s="1"/>
      <c r="L321" s="10"/>
      <c r="M321" s="1"/>
      <c r="N321" s="1"/>
      <c r="O321" s="10"/>
      <c r="P321" s="1"/>
      <c r="Q321" s="1"/>
      <c r="R321" s="75"/>
      <c r="S321" s="1"/>
      <c r="T321" s="1"/>
      <c r="U321" s="1"/>
      <c r="V321" s="343"/>
      <c r="W321" s="177"/>
      <c r="X321" s="177"/>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8" customHeight="1">
      <c r="A322" s="1"/>
      <c r="B322" s="1"/>
      <c r="C322" s="1"/>
      <c r="D322" s="1"/>
      <c r="E322" s="1"/>
      <c r="F322" s="167"/>
      <c r="G322" s="1"/>
      <c r="H322" s="337"/>
      <c r="I322" s="1"/>
      <c r="J322" s="1"/>
      <c r="K322" s="1"/>
      <c r="L322" s="10"/>
      <c r="M322" s="1"/>
      <c r="N322" s="1"/>
      <c r="O322" s="10"/>
      <c r="P322" s="1"/>
      <c r="Q322" s="1"/>
      <c r="R322" s="75"/>
      <c r="S322" s="1"/>
      <c r="T322" s="1"/>
      <c r="U322" s="1"/>
      <c r="V322" s="343"/>
      <c r="W322" s="177"/>
      <c r="X322" s="177"/>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8" customHeight="1">
      <c r="A323" s="1"/>
      <c r="B323" s="1"/>
      <c r="C323" s="1"/>
      <c r="D323" s="1"/>
      <c r="E323" s="1"/>
      <c r="F323" s="167"/>
      <c r="G323" s="1"/>
      <c r="H323" s="337"/>
      <c r="I323" s="1"/>
      <c r="J323" s="1"/>
      <c r="K323" s="1"/>
      <c r="L323" s="10"/>
      <c r="M323" s="1"/>
      <c r="N323" s="1"/>
      <c r="O323" s="10"/>
      <c r="P323" s="1"/>
      <c r="Q323" s="1"/>
      <c r="R323" s="75"/>
      <c r="S323" s="1"/>
      <c r="T323" s="1"/>
      <c r="U323" s="1"/>
      <c r="V323" s="343"/>
      <c r="W323" s="177"/>
      <c r="X323" s="177"/>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8" customHeight="1">
      <c r="A324" s="1"/>
      <c r="B324" s="1"/>
      <c r="C324" s="1"/>
      <c r="D324" s="1"/>
      <c r="E324" s="1"/>
      <c r="F324" s="167"/>
      <c r="G324" s="1"/>
      <c r="H324" s="337"/>
      <c r="I324" s="1"/>
      <c r="J324" s="1"/>
      <c r="K324" s="1"/>
      <c r="L324" s="10"/>
      <c r="M324" s="1"/>
      <c r="N324" s="1"/>
      <c r="O324" s="10"/>
      <c r="P324" s="1"/>
      <c r="Q324" s="1"/>
      <c r="R324" s="75"/>
      <c r="S324" s="1"/>
      <c r="T324" s="1"/>
      <c r="U324" s="1"/>
      <c r="V324" s="343"/>
      <c r="W324" s="177"/>
      <c r="X324" s="177"/>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8" customHeight="1">
      <c r="A325" s="1"/>
      <c r="B325" s="1"/>
      <c r="C325" s="1"/>
      <c r="D325" s="1"/>
      <c r="E325" s="1"/>
      <c r="F325" s="167"/>
      <c r="G325" s="1"/>
      <c r="H325" s="337"/>
      <c r="I325" s="1"/>
      <c r="J325" s="1"/>
      <c r="K325" s="1"/>
      <c r="L325" s="10"/>
      <c r="M325" s="1"/>
      <c r="N325" s="1"/>
      <c r="O325" s="10"/>
      <c r="P325" s="1"/>
      <c r="Q325" s="1"/>
      <c r="R325" s="75"/>
      <c r="S325" s="1"/>
      <c r="T325" s="1"/>
      <c r="U325" s="1"/>
      <c r="V325" s="343"/>
      <c r="W325" s="177"/>
      <c r="X325" s="177"/>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8" customHeight="1">
      <c r="A326" s="1"/>
      <c r="B326" s="1"/>
      <c r="C326" s="1"/>
      <c r="D326" s="1"/>
      <c r="E326" s="1"/>
      <c r="F326" s="167"/>
      <c r="G326" s="1"/>
      <c r="H326" s="337"/>
      <c r="I326" s="1"/>
      <c r="J326" s="1"/>
      <c r="K326" s="1"/>
      <c r="L326" s="10"/>
      <c r="M326" s="1"/>
      <c r="N326" s="1"/>
      <c r="O326" s="10"/>
      <c r="P326" s="1"/>
      <c r="Q326" s="1"/>
      <c r="R326" s="75"/>
      <c r="S326" s="1"/>
      <c r="T326" s="1"/>
      <c r="U326" s="1"/>
      <c r="V326" s="343"/>
      <c r="W326" s="177"/>
      <c r="X326" s="177"/>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8" customHeight="1">
      <c r="A327" s="1"/>
      <c r="B327" s="1"/>
      <c r="C327" s="1"/>
      <c r="D327" s="1"/>
      <c r="E327" s="1"/>
      <c r="F327" s="167"/>
      <c r="G327" s="1"/>
      <c r="H327" s="337"/>
      <c r="I327" s="1"/>
      <c r="J327" s="1"/>
      <c r="K327" s="1"/>
      <c r="L327" s="10"/>
      <c r="M327" s="1"/>
      <c r="N327" s="1"/>
      <c r="O327" s="10"/>
      <c r="P327" s="1"/>
      <c r="Q327" s="1"/>
      <c r="R327" s="75"/>
      <c r="S327" s="1"/>
      <c r="T327" s="1"/>
      <c r="U327" s="1"/>
      <c r="V327" s="343"/>
      <c r="W327" s="177"/>
      <c r="X327" s="177"/>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8" customHeight="1">
      <c r="A328" s="1"/>
      <c r="B328" s="1"/>
      <c r="C328" s="1"/>
      <c r="D328" s="1"/>
      <c r="E328" s="1"/>
      <c r="F328" s="167"/>
      <c r="G328" s="1"/>
      <c r="H328" s="337"/>
      <c r="I328" s="1"/>
      <c r="J328" s="1"/>
      <c r="K328" s="1"/>
      <c r="L328" s="10"/>
      <c r="M328" s="1"/>
      <c r="N328" s="1"/>
      <c r="O328" s="10"/>
      <c r="P328" s="1"/>
      <c r="Q328" s="1"/>
      <c r="R328" s="75"/>
      <c r="S328" s="1"/>
      <c r="T328" s="1"/>
      <c r="U328" s="1"/>
      <c r="V328" s="343"/>
      <c r="W328" s="177"/>
      <c r="X328" s="177"/>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8" customHeight="1">
      <c r="A329" s="1"/>
      <c r="B329" s="1"/>
      <c r="C329" s="1"/>
      <c r="D329" s="1"/>
      <c r="E329" s="1"/>
      <c r="F329" s="167"/>
      <c r="G329" s="1"/>
      <c r="H329" s="337"/>
      <c r="I329" s="1"/>
      <c r="J329" s="1"/>
      <c r="K329" s="1"/>
      <c r="L329" s="10"/>
      <c r="M329" s="1"/>
      <c r="N329" s="1"/>
      <c r="O329" s="10"/>
      <c r="P329" s="1"/>
      <c r="Q329" s="1"/>
      <c r="R329" s="75"/>
      <c r="S329" s="1"/>
      <c r="T329" s="1"/>
      <c r="U329" s="1"/>
      <c r="V329" s="343"/>
      <c r="W329" s="177"/>
      <c r="X329" s="177"/>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8" customHeight="1">
      <c r="A330" s="1"/>
      <c r="B330" s="1"/>
      <c r="C330" s="1"/>
      <c r="D330" s="1"/>
      <c r="E330" s="1"/>
      <c r="F330" s="167"/>
      <c r="G330" s="1"/>
      <c r="H330" s="337"/>
      <c r="I330" s="1"/>
      <c r="J330" s="1"/>
      <c r="K330" s="1"/>
      <c r="L330" s="10"/>
      <c r="M330" s="1"/>
      <c r="N330" s="1"/>
      <c r="O330" s="10"/>
      <c r="P330" s="1"/>
      <c r="Q330" s="1"/>
      <c r="R330" s="75"/>
      <c r="S330" s="1"/>
      <c r="T330" s="1"/>
      <c r="U330" s="1"/>
      <c r="V330" s="343"/>
      <c r="W330" s="177"/>
      <c r="X330" s="177"/>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8" customHeight="1">
      <c r="A331" s="1"/>
      <c r="B331" s="1"/>
      <c r="C331" s="1"/>
      <c r="D331" s="1"/>
      <c r="E331" s="1"/>
      <c r="F331" s="167"/>
      <c r="G331" s="1"/>
      <c r="H331" s="337"/>
      <c r="I331" s="1"/>
      <c r="J331" s="1"/>
      <c r="K331" s="1"/>
      <c r="L331" s="10"/>
      <c r="M331" s="1"/>
      <c r="N331" s="1"/>
      <c r="O331" s="10"/>
      <c r="P331" s="1"/>
      <c r="Q331" s="1"/>
      <c r="R331" s="75"/>
      <c r="S331" s="1"/>
      <c r="T331" s="1"/>
      <c r="U331" s="1"/>
      <c r="V331" s="343"/>
      <c r="W331" s="177"/>
      <c r="X331" s="177"/>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8" customHeight="1">
      <c r="A332" s="1"/>
      <c r="B332" s="1"/>
      <c r="C332" s="1"/>
      <c r="D332" s="1"/>
      <c r="E332" s="1"/>
      <c r="F332" s="167"/>
      <c r="G332" s="1"/>
      <c r="H332" s="337"/>
      <c r="I332" s="1"/>
      <c r="J332" s="1"/>
      <c r="K332" s="1"/>
      <c r="L332" s="10"/>
      <c r="M332" s="1"/>
      <c r="N332" s="1"/>
      <c r="O332" s="10"/>
      <c r="P332" s="1"/>
      <c r="Q332" s="1"/>
      <c r="R332" s="75"/>
      <c r="S332" s="1"/>
      <c r="T332" s="1"/>
      <c r="U332" s="1"/>
      <c r="V332" s="343"/>
      <c r="W332" s="177"/>
      <c r="X332" s="177"/>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8" customHeight="1">
      <c r="A333" s="1"/>
      <c r="B333" s="1"/>
      <c r="C333" s="1"/>
      <c r="D333" s="1"/>
      <c r="E333" s="1"/>
      <c r="F333" s="167"/>
      <c r="G333" s="1"/>
      <c r="H333" s="337"/>
      <c r="I333" s="1"/>
      <c r="J333" s="1"/>
      <c r="K333" s="1"/>
      <c r="L333" s="10"/>
      <c r="M333" s="1"/>
      <c r="N333" s="1"/>
      <c r="O333" s="10"/>
      <c r="P333" s="1"/>
      <c r="Q333" s="1"/>
      <c r="R333" s="75"/>
      <c r="S333" s="1"/>
      <c r="T333" s="1"/>
      <c r="U333" s="1"/>
      <c r="V333" s="343"/>
      <c r="W333" s="177"/>
      <c r="X333" s="177"/>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8" customHeight="1">
      <c r="A334" s="1"/>
      <c r="B334" s="1"/>
      <c r="C334" s="1"/>
      <c r="D334" s="1"/>
      <c r="E334" s="1"/>
      <c r="F334" s="167"/>
      <c r="G334" s="1"/>
      <c r="H334" s="337"/>
      <c r="I334" s="1"/>
      <c r="J334" s="1"/>
      <c r="K334" s="1"/>
      <c r="L334" s="10"/>
      <c r="M334" s="1"/>
      <c r="N334" s="1"/>
      <c r="O334" s="10"/>
      <c r="P334" s="1"/>
      <c r="Q334" s="1"/>
      <c r="R334" s="75"/>
      <c r="S334" s="1"/>
      <c r="T334" s="1"/>
      <c r="U334" s="1"/>
      <c r="V334" s="343"/>
      <c r="W334" s="177"/>
      <c r="X334" s="177"/>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8" customHeight="1">
      <c r="A335" s="1"/>
      <c r="B335" s="1"/>
      <c r="C335" s="1"/>
      <c r="D335" s="1"/>
      <c r="E335" s="1"/>
      <c r="F335" s="167"/>
      <c r="G335" s="1"/>
      <c r="H335" s="337"/>
      <c r="I335" s="1"/>
      <c r="J335" s="1"/>
      <c r="K335" s="1"/>
      <c r="L335" s="10"/>
      <c r="M335" s="1"/>
      <c r="N335" s="1"/>
      <c r="O335" s="10"/>
      <c r="P335" s="1"/>
      <c r="Q335" s="1"/>
      <c r="R335" s="75"/>
      <c r="S335" s="1"/>
      <c r="T335" s="1"/>
      <c r="U335" s="1"/>
      <c r="V335" s="343"/>
      <c r="W335" s="177"/>
      <c r="X335" s="177"/>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8" customHeight="1">
      <c r="A336" s="1"/>
      <c r="B336" s="1"/>
      <c r="C336" s="1"/>
      <c r="D336" s="1"/>
      <c r="E336" s="1"/>
      <c r="F336" s="167"/>
      <c r="G336" s="1"/>
      <c r="H336" s="337"/>
      <c r="I336" s="1"/>
      <c r="J336" s="1"/>
      <c r="K336" s="1"/>
      <c r="L336" s="10"/>
      <c r="M336" s="1"/>
      <c r="N336" s="1"/>
      <c r="O336" s="10"/>
      <c r="P336" s="1"/>
      <c r="Q336" s="1"/>
      <c r="R336" s="75"/>
      <c r="S336" s="1"/>
      <c r="T336" s="1"/>
      <c r="U336" s="1"/>
      <c r="V336" s="343"/>
      <c r="W336" s="177"/>
      <c r="X336" s="177"/>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8" customHeight="1">
      <c r="A337" s="1"/>
      <c r="B337" s="1"/>
      <c r="C337" s="1"/>
      <c r="D337" s="1"/>
      <c r="E337" s="1"/>
      <c r="F337" s="167"/>
      <c r="G337" s="1"/>
      <c r="H337" s="337"/>
      <c r="I337" s="1"/>
      <c r="J337" s="1"/>
      <c r="K337" s="1"/>
      <c r="L337" s="10"/>
      <c r="M337" s="1"/>
      <c r="N337" s="1"/>
      <c r="O337" s="10"/>
      <c r="P337" s="1"/>
      <c r="Q337" s="1"/>
      <c r="R337" s="75"/>
      <c r="S337" s="1"/>
      <c r="T337" s="1"/>
      <c r="U337" s="1"/>
      <c r="V337" s="343"/>
      <c r="W337" s="177"/>
      <c r="X337" s="177"/>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8" customHeight="1">
      <c r="A338" s="1"/>
      <c r="B338" s="1"/>
      <c r="C338" s="1"/>
      <c r="D338" s="1"/>
      <c r="E338" s="1"/>
      <c r="F338" s="167"/>
      <c r="G338" s="1"/>
      <c r="H338" s="337"/>
      <c r="I338" s="1"/>
      <c r="J338" s="1"/>
      <c r="K338" s="1"/>
      <c r="L338" s="10"/>
      <c r="M338" s="1"/>
      <c r="N338" s="1"/>
      <c r="O338" s="10"/>
      <c r="P338" s="1"/>
      <c r="Q338" s="1"/>
      <c r="R338" s="75"/>
      <c r="S338" s="1"/>
      <c r="T338" s="1"/>
      <c r="U338" s="1"/>
      <c r="V338" s="343"/>
      <c r="W338" s="177"/>
      <c r="X338" s="177"/>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8" customHeight="1">
      <c r="A339" s="1"/>
      <c r="B339" s="1"/>
      <c r="C339" s="1"/>
      <c r="D339" s="1"/>
      <c r="E339" s="1"/>
      <c r="F339" s="167"/>
      <c r="G339" s="1"/>
      <c r="H339" s="337"/>
      <c r="I339" s="1"/>
      <c r="J339" s="1"/>
      <c r="K339" s="1"/>
      <c r="L339" s="10"/>
      <c r="M339" s="1"/>
      <c r="N339" s="1"/>
      <c r="O339" s="10"/>
      <c r="P339" s="1"/>
      <c r="Q339" s="1"/>
      <c r="R339" s="75"/>
      <c r="S339" s="1"/>
      <c r="T339" s="1"/>
      <c r="U339" s="1"/>
      <c r="V339" s="343"/>
      <c r="W339" s="177"/>
      <c r="X339" s="177"/>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8" customHeight="1">
      <c r="A340" s="1"/>
      <c r="B340" s="1"/>
      <c r="C340" s="1"/>
      <c r="D340" s="1"/>
      <c r="E340" s="1"/>
      <c r="F340" s="167"/>
      <c r="G340" s="1"/>
      <c r="H340" s="337"/>
      <c r="I340" s="1"/>
      <c r="J340" s="1"/>
      <c r="K340" s="1"/>
      <c r="L340" s="10"/>
      <c r="M340" s="1"/>
      <c r="N340" s="1"/>
      <c r="O340" s="10"/>
      <c r="P340" s="1"/>
      <c r="Q340" s="1"/>
      <c r="R340" s="75"/>
      <c r="S340" s="1"/>
      <c r="T340" s="1"/>
      <c r="U340" s="1"/>
      <c r="V340" s="343"/>
      <c r="W340" s="177"/>
      <c r="X340" s="177"/>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8" customHeight="1">
      <c r="A341" s="1"/>
      <c r="B341" s="1"/>
      <c r="C341" s="1"/>
      <c r="D341" s="1"/>
      <c r="E341" s="1"/>
      <c r="F341" s="167"/>
      <c r="G341" s="1"/>
      <c r="H341" s="337"/>
      <c r="I341" s="1"/>
      <c r="J341" s="1"/>
      <c r="K341" s="1"/>
      <c r="L341" s="10"/>
      <c r="M341" s="1"/>
      <c r="N341" s="1"/>
      <c r="O341" s="10"/>
      <c r="P341" s="1"/>
      <c r="Q341" s="1"/>
      <c r="R341" s="75"/>
      <c r="S341" s="1"/>
      <c r="T341" s="1"/>
      <c r="U341" s="1"/>
      <c r="V341" s="343"/>
      <c r="W341" s="177"/>
      <c r="X341" s="177"/>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8" customHeight="1">
      <c r="A342" s="1"/>
      <c r="B342" s="1"/>
      <c r="C342" s="1"/>
      <c r="D342" s="1"/>
      <c r="E342" s="1"/>
      <c r="F342" s="167"/>
      <c r="G342" s="1"/>
      <c r="H342" s="337"/>
      <c r="I342" s="1"/>
      <c r="J342" s="1"/>
      <c r="K342" s="1"/>
      <c r="L342" s="10"/>
      <c r="M342" s="1"/>
      <c r="N342" s="1"/>
      <c r="O342" s="10"/>
      <c r="P342" s="1"/>
      <c r="Q342" s="1"/>
      <c r="R342" s="75"/>
      <c r="S342" s="1"/>
      <c r="T342" s="1"/>
      <c r="U342" s="1"/>
      <c r="V342" s="343"/>
      <c r="W342" s="177"/>
      <c r="X342" s="177"/>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8" customHeight="1">
      <c r="A343" s="1"/>
      <c r="B343" s="1"/>
      <c r="C343" s="1"/>
      <c r="D343" s="1"/>
      <c r="E343" s="1"/>
      <c r="F343" s="167"/>
      <c r="G343" s="1"/>
      <c r="H343" s="337"/>
      <c r="I343" s="1"/>
      <c r="J343" s="1"/>
      <c r="K343" s="1"/>
      <c r="L343" s="10"/>
      <c r="M343" s="1"/>
      <c r="N343" s="1"/>
      <c r="O343" s="10"/>
      <c r="P343" s="1"/>
      <c r="Q343" s="1"/>
      <c r="R343" s="75"/>
      <c r="S343" s="1"/>
      <c r="T343" s="1"/>
      <c r="U343" s="1"/>
      <c r="V343" s="343"/>
      <c r="W343" s="177"/>
      <c r="X343" s="177"/>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8" customHeight="1">
      <c r="A344" s="1"/>
      <c r="B344" s="1"/>
      <c r="C344" s="1"/>
      <c r="D344" s="1"/>
      <c r="E344" s="1"/>
      <c r="F344" s="167"/>
      <c r="G344" s="1"/>
      <c r="H344" s="337"/>
      <c r="I344" s="1"/>
      <c r="J344" s="1"/>
      <c r="K344" s="1"/>
      <c r="L344" s="10"/>
      <c r="M344" s="1"/>
      <c r="N344" s="1"/>
      <c r="O344" s="10"/>
      <c r="P344" s="1"/>
      <c r="Q344" s="1"/>
      <c r="R344" s="75"/>
      <c r="S344" s="1"/>
      <c r="T344" s="1"/>
      <c r="U344" s="1"/>
      <c r="V344" s="343"/>
      <c r="W344" s="177"/>
      <c r="X344" s="177"/>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8" customHeight="1">
      <c r="A345" s="1"/>
      <c r="B345" s="1"/>
      <c r="C345" s="1"/>
      <c r="D345" s="1"/>
      <c r="E345" s="1"/>
      <c r="F345" s="167"/>
      <c r="G345" s="1"/>
      <c r="H345" s="337"/>
      <c r="I345" s="1"/>
      <c r="J345" s="1"/>
      <c r="K345" s="1"/>
      <c r="L345" s="10"/>
      <c r="M345" s="1"/>
      <c r="N345" s="1"/>
      <c r="O345" s="10"/>
      <c r="P345" s="1"/>
      <c r="Q345" s="1"/>
      <c r="R345" s="75"/>
      <c r="S345" s="1"/>
      <c r="T345" s="1"/>
      <c r="U345" s="1"/>
      <c r="V345" s="343"/>
      <c r="W345" s="177"/>
      <c r="X345" s="177"/>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8" customHeight="1">
      <c r="A346" s="1"/>
      <c r="B346" s="1"/>
      <c r="C346" s="1"/>
      <c r="D346" s="1"/>
      <c r="E346" s="1"/>
      <c r="F346" s="167"/>
      <c r="G346" s="1"/>
      <c r="H346" s="337"/>
      <c r="I346" s="1"/>
      <c r="J346" s="1"/>
      <c r="K346" s="1"/>
      <c r="L346" s="10"/>
      <c r="M346" s="1"/>
      <c r="N346" s="1"/>
      <c r="O346" s="10"/>
      <c r="P346" s="1"/>
      <c r="Q346" s="1"/>
      <c r="R346" s="75"/>
      <c r="S346" s="1"/>
      <c r="T346" s="1"/>
      <c r="U346" s="1"/>
      <c r="V346" s="343"/>
      <c r="W346" s="177"/>
      <c r="X346" s="177"/>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8" customHeight="1">
      <c r="A347" s="1"/>
      <c r="B347" s="1"/>
      <c r="C347" s="1"/>
      <c r="D347" s="1"/>
      <c r="E347" s="1"/>
      <c r="F347" s="167"/>
      <c r="G347" s="1"/>
      <c r="H347" s="337"/>
      <c r="I347" s="1"/>
      <c r="J347" s="1"/>
      <c r="K347" s="1"/>
      <c r="L347" s="10"/>
      <c r="M347" s="1"/>
      <c r="N347" s="1"/>
      <c r="O347" s="10"/>
      <c r="P347" s="1"/>
      <c r="Q347" s="1"/>
      <c r="R347" s="75"/>
      <c r="S347" s="1"/>
      <c r="T347" s="1"/>
      <c r="U347" s="1"/>
      <c r="V347" s="343"/>
      <c r="W347" s="177"/>
      <c r="X347" s="177"/>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8" customHeight="1">
      <c r="A348" s="1"/>
      <c r="B348" s="1"/>
      <c r="C348" s="1"/>
      <c r="D348" s="1"/>
      <c r="E348" s="1"/>
      <c r="F348" s="167"/>
      <c r="G348" s="1"/>
      <c r="H348" s="337"/>
      <c r="I348" s="1"/>
      <c r="J348" s="1"/>
      <c r="K348" s="1"/>
      <c r="L348" s="10"/>
      <c r="M348" s="1"/>
      <c r="N348" s="1"/>
      <c r="O348" s="10"/>
      <c r="P348" s="1"/>
      <c r="Q348" s="1"/>
      <c r="R348" s="75"/>
      <c r="S348" s="1"/>
      <c r="T348" s="1"/>
      <c r="U348" s="1"/>
      <c r="V348" s="343"/>
      <c r="W348" s="177"/>
      <c r="X348" s="177"/>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8" customHeight="1">
      <c r="A349" s="1"/>
      <c r="B349" s="1"/>
      <c r="C349" s="1"/>
      <c r="D349" s="1"/>
      <c r="E349" s="1"/>
      <c r="F349" s="167"/>
      <c r="G349" s="1"/>
      <c r="H349" s="337"/>
      <c r="I349" s="1"/>
      <c r="J349" s="1"/>
      <c r="K349" s="1"/>
      <c r="L349" s="10"/>
      <c r="M349" s="1"/>
      <c r="N349" s="1"/>
      <c r="O349" s="10"/>
      <c r="P349" s="1"/>
      <c r="Q349" s="1"/>
      <c r="R349" s="75"/>
      <c r="S349" s="1"/>
      <c r="T349" s="1"/>
      <c r="U349" s="1"/>
      <c r="V349" s="343"/>
      <c r="W349" s="177"/>
      <c r="X349" s="177"/>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8" customHeight="1">
      <c r="A350" s="1"/>
      <c r="B350" s="1"/>
      <c r="C350" s="1"/>
      <c r="D350" s="1"/>
      <c r="E350" s="1"/>
      <c r="F350" s="167"/>
      <c r="G350" s="1"/>
      <c r="H350" s="337"/>
      <c r="I350" s="1"/>
      <c r="J350" s="1"/>
      <c r="K350" s="1"/>
      <c r="L350" s="10"/>
      <c r="M350" s="1"/>
      <c r="N350" s="1"/>
      <c r="O350" s="10"/>
      <c r="P350" s="1"/>
      <c r="Q350" s="1"/>
      <c r="R350" s="75"/>
      <c r="S350" s="1"/>
      <c r="T350" s="1"/>
      <c r="U350" s="1"/>
      <c r="V350" s="343"/>
      <c r="W350" s="177"/>
      <c r="X350" s="177"/>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8" customHeight="1">
      <c r="A351" s="1"/>
      <c r="B351" s="1"/>
      <c r="C351" s="1"/>
      <c r="D351" s="1"/>
      <c r="E351" s="1"/>
      <c r="F351" s="167"/>
      <c r="G351" s="1"/>
      <c r="H351" s="337"/>
      <c r="I351" s="1"/>
      <c r="J351" s="1"/>
      <c r="K351" s="1"/>
      <c r="L351" s="10"/>
      <c r="M351" s="1"/>
      <c r="N351" s="1"/>
      <c r="O351" s="10"/>
      <c r="P351" s="1"/>
      <c r="Q351" s="1"/>
      <c r="R351" s="75"/>
      <c r="S351" s="1"/>
      <c r="T351" s="1"/>
      <c r="U351" s="1"/>
      <c r="V351" s="343"/>
      <c r="W351" s="177"/>
      <c r="X351" s="177"/>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8" customHeight="1">
      <c r="A352" s="1"/>
      <c r="B352" s="1"/>
      <c r="C352" s="1"/>
      <c r="D352" s="1"/>
      <c r="E352" s="1"/>
      <c r="F352" s="167"/>
      <c r="G352" s="1"/>
      <c r="H352" s="337"/>
      <c r="I352" s="1"/>
      <c r="J352" s="1"/>
      <c r="K352" s="1"/>
      <c r="L352" s="10"/>
      <c r="M352" s="1"/>
      <c r="N352" s="1"/>
      <c r="O352" s="10"/>
      <c r="P352" s="1"/>
      <c r="Q352" s="1"/>
      <c r="R352" s="75"/>
      <c r="S352" s="1"/>
      <c r="T352" s="1"/>
      <c r="U352" s="1"/>
      <c r="V352" s="343"/>
      <c r="W352" s="177"/>
      <c r="X352" s="177"/>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8" customHeight="1">
      <c r="A353" s="1"/>
      <c r="B353" s="1"/>
      <c r="C353" s="1"/>
      <c r="D353" s="1"/>
      <c r="E353" s="1"/>
      <c r="F353" s="167"/>
      <c r="G353" s="1"/>
      <c r="H353" s="337"/>
      <c r="I353" s="1"/>
      <c r="J353" s="1"/>
      <c r="K353" s="1"/>
      <c r="L353" s="10"/>
      <c r="M353" s="1"/>
      <c r="N353" s="1"/>
      <c r="O353" s="10"/>
      <c r="P353" s="1"/>
      <c r="Q353" s="1"/>
      <c r="R353" s="75"/>
      <c r="S353" s="1"/>
      <c r="T353" s="1"/>
      <c r="U353" s="1"/>
      <c r="V353" s="343"/>
      <c r="W353" s="177"/>
      <c r="X353" s="177"/>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8" customHeight="1">
      <c r="A354" s="1"/>
      <c r="B354" s="1"/>
      <c r="C354" s="1"/>
      <c r="D354" s="1"/>
      <c r="E354" s="1"/>
      <c r="F354" s="167"/>
      <c r="G354" s="1"/>
      <c r="H354" s="337"/>
      <c r="I354" s="1"/>
      <c r="J354" s="1"/>
      <c r="K354" s="1"/>
      <c r="L354" s="10"/>
      <c r="M354" s="1"/>
      <c r="N354" s="1"/>
      <c r="O354" s="10"/>
      <c r="P354" s="1"/>
      <c r="Q354" s="1"/>
      <c r="R354" s="75"/>
      <c r="S354" s="1"/>
      <c r="T354" s="1"/>
      <c r="U354" s="1"/>
      <c r="V354" s="343"/>
      <c r="W354" s="177"/>
      <c r="X354" s="177"/>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8" customHeight="1">
      <c r="A355" s="1"/>
      <c r="B355" s="1"/>
      <c r="C355" s="1"/>
      <c r="D355" s="1"/>
      <c r="E355" s="1"/>
      <c r="F355" s="167"/>
      <c r="G355" s="1"/>
      <c r="H355" s="337"/>
      <c r="I355" s="1"/>
      <c r="J355" s="1"/>
      <c r="K355" s="1"/>
      <c r="L355" s="10"/>
      <c r="M355" s="1"/>
      <c r="N355" s="1"/>
      <c r="O355" s="10"/>
      <c r="P355" s="1"/>
      <c r="Q355" s="1"/>
      <c r="R355" s="75"/>
      <c r="S355" s="1"/>
      <c r="T355" s="1"/>
      <c r="U355" s="1"/>
      <c r="V355" s="343"/>
      <c r="W355" s="177"/>
      <c r="X355" s="177"/>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8" customHeight="1">
      <c r="A356" s="1"/>
      <c r="B356" s="1"/>
      <c r="C356" s="1"/>
      <c r="D356" s="1"/>
      <c r="E356" s="1"/>
      <c r="F356" s="167"/>
      <c r="G356" s="1"/>
      <c r="H356" s="337"/>
      <c r="I356" s="1"/>
      <c r="J356" s="1"/>
      <c r="K356" s="1"/>
      <c r="L356" s="10"/>
      <c r="M356" s="1"/>
      <c r="N356" s="1"/>
      <c r="O356" s="10"/>
      <c r="P356" s="1"/>
      <c r="Q356" s="1"/>
      <c r="R356" s="75"/>
      <c r="S356" s="1"/>
      <c r="T356" s="1"/>
      <c r="U356" s="1"/>
      <c r="V356" s="343"/>
      <c r="W356" s="177"/>
      <c r="X356" s="177"/>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8" customHeight="1">
      <c r="A357" s="1"/>
      <c r="B357" s="1"/>
      <c r="C357" s="1"/>
      <c r="D357" s="1"/>
      <c r="E357" s="1"/>
      <c r="F357" s="167"/>
      <c r="G357" s="1"/>
      <c r="H357" s="337"/>
      <c r="I357" s="1"/>
      <c r="J357" s="1"/>
      <c r="K357" s="1"/>
      <c r="L357" s="10"/>
      <c r="M357" s="1"/>
      <c r="N357" s="1"/>
      <c r="O357" s="10"/>
      <c r="P357" s="1"/>
      <c r="Q357" s="1"/>
      <c r="R357" s="75"/>
      <c r="S357" s="1"/>
      <c r="T357" s="1"/>
      <c r="U357" s="1"/>
      <c r="V357" s="343"/>
      <c r="W357" s="177"/>
      <c r="X357" s="177"/>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8" customHeight="1">
      <c r="A358" s="1"/>
      <c r="B358" s="1"/>
      <c r="C358" s="1"/>
      <c r="D358" s="1"/>
      <c r="E358" s="1"/>
      <c r="F358" s="167"/>
      <c r="G358" s="1"/>
      <c r="H358" s="337"/>
      <c r="I358" s="1"/>
      <c r="J358" s="1"/>
      <c r="K358" s="1"/>
      <c r="L358" s="10"/>
      <c r="M358" s="1"/>
      <c r="N358" s="1"/>
      <c r="O358" s="10"/>
      <c r="P358" s="1"/>
      <c r="Q358" s="1"/>
      <c r="R358" s="75"/>
      <c r="S358" s="1"/>
      <c r="T358" s="1"/>
      <c r="U358" s="1"/>
      <c r="V358" s="343"/>
      <c r="W358" s="177"/>
      <c r="X358" s="177"/>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8" customHeight="1">
      <c r="A359" s="1"/>
      <c r="B359" s="1"/>
      <c r="C359" s="1"/>
      <c r="D359" s="1"/>
      <c r="E359" s="1"/>
      <c r="F359" s="167"/>
      <c r="G359" s="1"/>
      <c r="H359" s="337"/>
      <c r="I359" s="1"/>
      <c r="J359" s="1"/>
      <c r="K359" s="1"/>
      <c r="L359" s="10"/>
      <c r="M359" s="1"/>
      <c r="N359" s="1"/>
      <c r="O359" s="10"/>
      <c r="P359" s="1"/>
      <c r="Q359" s="1"/>
      <c r="R359" s="75"/>
      <c r="S359" s="1"/>
      <c r="T359" s="1"/>
      <c r="U359" s="1"/>
      <c r="V359" s="343"/>
      <c r="W359" s="177"/>
      <c r="X359" s="177"/>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8" customHeight="1">
      <c r="A360" s="1"/>
      <c r="B360" s="1"/>
      <c r="C360" s="1"/>
      <c r="D360" s="1"/>
      <c r="E360" s="1"/>
      <c r="F360" s="167"/>
      <c r="G360" s="1"/>
      <c r="H360" s="337"/>
      <c r="I360" s="1"/>
      <c r="J360" s="1"/>
      <c r="K360" s="1"/>
      <c r="L360" s="10"/>
      <c r="M360" s="1"/>
      <c r="N360" s="1"/>
      <c r="O360" s="10"/>
      <c r="P360" s="1"/>
      <c r="Q360" s="1"/>
      <c r="R360" s="75"/>
      <c r="S360" s="1"/>
      <c r="T360" s="1"/>
      <c r="U360" s="1"/>
      <c r="V360" s="343"/>
      <c r="W360" s="177"/>
      <c r="X360" s="177"/>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8" customHeight="1">
      <c r="A361" s="1"/>
      <c r="B361" s="1"/>
      <c r="C361" s="1"/>
      <c r="D361" s="1"/>
      <c r="E361" s="1"/>
      <c r="F361" s="167"/>
      <c r="G361" s="1"/>
      <c r="H361" s="337"/>
      <c r="I361" s="1"/>
      <c r="J361" s="1"/>
      <c r="K361" s="1"/>
      <c r="L361" s="10"/>
      <c r="M361" s="1"/>
      <c r="N361" s="1"/>
      <c r="O361" s="10"/>
      <c r="P361" s="1"/>
      <c r="Q361" s="1"/>
      <c r="R361" s="75"/>
      <c r="S361" s="1"/>
      <c r="T361" s="1"/>
      <c r="U361" s="1"/>
      <c r="V361" s="343"/>
      <c r="W361" s="177"/>
      <c r="X361" s="177"/>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8" customHeight="1">
      <c r="A362" s="1"/>
      <c r="B362" s="1"/>
      <c r="C362" s="1"/>
      <c r="D362" s="1"/>
      <c r="E362" s="1"/>
      <c r="F362" s="167"/>
      <c r="G362" s="1"/>
      <c r="H362" s="337"/>
      <c r="I362" s="1"/>
      <c r="J362" s="1"/>
      <c r="K362" s="1"/>
      <c r="L362" s="10"/>
      <c r="M362" s="1"/>
      <c r="N362" s="1"/>
      <c r="O362" s="10"/>
      <c r="P362" s="1"/>
      <c r="Q362" s="1"/>
      <c r="R362" s="75"/>
      <c r="S362" s="1"/>
      <c r="T362" s="1"/>
      <c r="U362" s="1"/>
      <c r="V362" s="343"/>
      <c r="W362" s="177"/>
      <c r="X362" s="177"/>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8" customHeight="1">
      <c r="A363" s="1"/>
      <c r="B363" s="1"/>
      <c r="C363" s="1"/>
      <c r="D363" s="1"/>
      <c r="E363" s="1"/>
      <c r="F363" s="167"/>
      <c r="G363" s="1"/>
      <c r="H363" s="337"/>
      <c r="I363" s="1"/>
      <c r="J363" s="1"/>
      <c r="K363" s="1"/>
      <c r="L363" s="10"/>
      <c r="M363" s="1"/>
      <c r="N363" s="1"/>
      <c r="O363" s="10"/>
      <c r="P363" s="1"/>
      <c r="Q363" s="1"/>
      <c r="R363" s="75"/>
      <c r="S363" s="1"/>
      <c r="T363" s="1"/>
      <c r="U363" s="1"/>
      <c r="V363" s="343"/>
      <c r="W363" s="177"/>
      <c r="X363" s="177"/>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8" customHeight="1">
      <c r="A364" s="1"/>
      <c r="B364" s="1"/>
      <c r="C364" s="1"/>
      <c r="D364" s="1"/>
      <c r="E364" s="1"/>
      <c r="F364" s="167"/>
      <c r="G364" s="1"/>
      <c r="H364" s="337"/>
      <c r="I364" s="1"/>
      <c r="J364" s="1"/>
      <c r="K364" s="1"/>
      <c r="L364" s="10"/>
      <c r="M364" s="1"/>
      <c r="N364" s="1"/>
      <c r="O364" s="10"/>
      <c r="P364" s="1"/>
      <c r="Q364" s="1"/>
      <c r="R364" s="75"/>
      <c r="S364" s="1"/>
      <c r="T364" s="1"/>
      <c r="U364" s="1"/>
      <c r="V364" s="343"/>
      <c r="W364" s="177"/>
      <c r="X364" s="177"/>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8" customHeight="1">
      <c r="A365" s="1"/>
      <c r="B365" s="1"/>
      <c r="C365" s="1"/>
      <c r="D365" s="1"/>
      <c r="E365" s="1"/>
      <c r="F365" s="167"/>
      <c r="G365" s="1"/>
      <c r="H365" s="337"/>
      <c r="I365" s="1"/>
      <c r="J365" s="1"/>
      <c r="K365" s="1"/>
      <c r="L365" s="10"/>
      <c r="M365" s="1"/>
      <c r="N365" s="1"/>
      <c r="O365" s="10"/>
      <c r="P365" s="1"/>
      <c r="Q365" s="1"/>
      <c r="R365" s="75"/>
      <c r="S365" s="1"/>
      <c r="T365" s="1"/>
      <c r="U365" s="1"/>
      <c r="V365" s="343"/>
      <c r="W365" s="177"/>
      <c r="X365" s="177"/>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8" customHeight="1">
      <c r="A366" s="1"/>
      <c r="B366" s="1"/>
      <c r="C366" s="1"/>
      <c r="D366" s="1"/>
      <c r="E366" s="1"/>
      <c r="F366" s="167"/>
      <c r="G366" s="1"/>
      <c r="H366" s="337"/>
      <c r="I366" s="1"/>
      <c r="J366" s="1"/>
      <c r="K366" s="1"/>
      <c r="L366" s="10"/>
      <c r="M366" s="1"/>
      <c r="N366" s="1"/>
      <c r="O366" s="10"/>
      <c r="P366" s="1"/>
      <c r="Q366" s="1"/>
      <c r="R366" s="75"/>
      <c r="S366" s="1"/>
      <c r="T366" s="1"/>
      <c r="U366" s="1"/>
      <c r="V366" s="343"/>
      <c r="W366" s="177"/>
      <c r="X366" s="177"/>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8" customHeight="1">
      <c r="A367" s="1"/>
      <c r="B367" s="1"/>
      <c r="C367" s="1"/>
      <c r="D367" s="1"/>
      <c r="E367" s="1"/>
      <c r="F367" s="167"/>
      <c r="G367" s="1"/>
      <c r="H367" s="337"/>
      <c r="I367" s="1"/>
      <c r="J367" s="1"/>
      <c r="K367" s="1"/>
      <c r="L367" s="10"/>
      <c r="M367" s="1"/>
      <c r="N367" s="1"/>
      <c r="O367" s="10"/>
      <c r="P367" s="1"/>
      <c r="Q367" s="1"/>
      <c r="R367" s="75"/>
      <c r="S367" s="1"/>
      <c r="T367" s="1"/>
      <c r="U367" s="1"/>
      <c r="V367" s="343"/>
      <c r="W367" s="177"/>
      <c r="X367" s="177"/>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8" customHeight="1">
      <c r="A368" s="1"/>
      <c r="B368" s="1"/>
      <c r="C368" s="1"/>
      <c r="D368" s="1"/>
      <c r="E368" s="1"/>
      <c r="F368" s="167"/>
      <c r="G368" s="1"/>
      <c r="H368" s="337"/>
      <c r="I368" s="1"/>
      <c r="J368" s="1"/>
      <c r="K368" s="1"/>
      <c r="L368" s="10"/>
      <c r="M368" s="1"/>
      <c r="N368" s="1"/>
      <c r="O368" s="10"/>
      <c r="P368" s="1"/>
      <c r="Q368" s="1"/>
      <c r="R368" s="75"/>
      <c r="S368" s="1"/>
      <c r="T368" s="1"/>
      <c r="U368" s="1"/>
      <c r="V368" s="343"/>
      <c r="W368" s="177"/>
      <c r="X368" s="177"/>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8" customHeight="1">
      <c r="A369" s="1"/>
      <c r="B369" s="1"/>
      <c r="C369" s="1"/>
      <c r="D369" s="1"/>
      <c r="E369" s="1"/>
      <c r="F369" s="167"/>
      <c r="G369" s="1"/>
      <c r="H369" s="337"/>
      <c r="I369" s="1"/>
      <c r="J369" s="1"/>
      <c r="K369" s="1"/>
      <c r="L369" s="10"/>
      <c r="M369" s="1"/>
      <c r="N369" s="1"/>
      <c r="O369" s="10"/>
      <c r="P369" s="1"/>
      <c r="Q369" s="1"/>
      <c r="R369" s="75"/>
      <c r="S369" s="1"/>
      <c r="T369" s="1"/>
      <c r="U369" s="1"/>
      <c r="V369" s="343"/>
      <c r="W369" s="177"/>
      <c r="X369" s="177"/>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8" customHeight="1">
      <c r="A370" s="1"/>
      <c r="B370" s="1"/>
      <c r="C370" s="1"/>
      <c r="D370" s="1"/>
      <c r="E370" s="1"/>
      <c r="F370" s="167"/>
      <c r="G370" s="1"/>
      <c r="H370" s="337"/>
      <c r="I370" s="1"/>
      <c r="J370" s="1"/>
      <c r="K370" s="1"/>
      <c r="L370" s="10"/>
      <c r="M370" s="1"/>
      <c r="N370" s="1"/>
      <c r="O370" s="10"/>
      <c r="P370" s="1"/>
      <c r="Q370" s="1"/>
      <c r="R370" s="75"/>
      <c r="S370" s="1"/>
      <c r="T370" s="1"/>
      <c r="U370" s="1"/>
      <c r="V370" s="343"/>
      <c r="W370" s="177"/>
      <c r="X370" s="177"/>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8" customHeight="1">
      <c r="A371" s="1"/>
      <c r="B371" s="1"/>
      <c r="C371" s="1"/>
      <c r="D371" s="1"/>
      <c r="E371" s="1"/>
      <c r="F371" s="167"/>
      <c r="G371" s="1"/>
      <c r="H371" s="337"/>
      <c r="I371" s="1"/>
      <c r="J371" s="1"/>
      <c r="K371" s="1"/>
      <c r="L371" s="10"/>
      <c r="M371" s="1"/>
      <c r="N371" s="1"/>
      <c r="O371" s="10"/>
      <c r="P371" s="1"/>
      <c r="Q371" s="1"/>
      <c r="R371" s="75"/>
      <c r="S371" s="1"/>
      <c r="T371" s="1"/>
      <c r="U371" s="1"/>
      <c r="V371" s="343"/>
      <c r="W371" s="177"/>
      <c r="X371" s="177"/>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8" customHeight="1">
      <c r="A372" s="1"/>
      <c r="B372" s="1"/>
      <c r="C372" s="1"/>
      <c r="D372" s="1"/>
      <c r="E372" s="1"/>
      <c r="F372" s="167"/>
      <c r="G372" s="1"/>
      <c r="H372" s="337"/>
      <c r="I372" s="1"/>
      <c r="J372" s="1"/>
      <c r="K372" s="1"/>
      <c r="L372" s="10"/>
      <c r="M372" s="1"/>
      <c r="N372" s="1"/>
      <c r="O372" s="10"/>
      <c r="P372" s="1"/>
      <c r="Q372" s="1"/>
      <c r="R372" s="75"/>
      <c r="S372" s="1"/>
      <c r="T372" s="1"/>
      <c r="U372" s="1"/>
      <c r="V372" s="343"/>
      <c r="W372" s="177"/>
      <c r="X372" s="177"/>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8" customHeight="1">
      <c r="A373" s="1"/>
      <c r="B373" s="1"/>
      <c r="C373" s="1"/>
      <c r="D373" s="1"/>
      <c r="E373" s="1"/>
      <c r="F373" s="167"/>
      <c r="G373" s="1"/>
      <c r="H373" s="337"/>
      <c r="I373" s="1"/>
      <c r="J373" s="1"/>
      <c r="K373" s="1"/>
      <c r="L373" s="10"/>
      <c r="M373" s="1"/>
      <c r="N373" s="1"/>
      <c r="O373" s="10"/>
      <c r="P373" s="1"/>
      <c r="Q373" s="1"/>
      <c r="R373" s="75"/>
      <c r="S373" s="1"/>
      <c r="T373" s="1"/>
      <c r="U373" s="1"/>
      <c r="V373" s="343"/>
      <c r="W373" s="177"/>
      <c r="X373" s="177"/>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8" customHeight="1">
      <c r="A374" s="1"/>
      <c r="B374" s="1"/>
      <c r="C374" s="1"/>
      <c r="D374" s="1"/>
      <c r="E374" s="1"/>
      <c r="F374" s="167"/>
      <c r="G374" s="1"/>
      <c r="H374" s="337"/>
      <c r="I374" s="1"/>
      <c r="J374" s="1"/>
      <c r="K374" s="1"/>
      <c r="L374" s="10"/>
      <c r="M374" s="1"/>
      <c r="N374" s="1"/>
      <c r="O374" s="10"/>
      <c r="P374" s="1"/>
      <c r="Q374" s="1"/>
      <c r="R374" s="75"/>
      <c r="S374" s="1"/>
      <c r="T374" s="1"/>
      <c r="U374" s="1"/>
      <c r="V374" s="343"/>
      <c r="W374" s="177"/>
      <c r="X374" s="177"/>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8" customHeight="1">
      <c r="A375" s="1"/>
      <c r="B375" s="1"/>
      <c r="C375" s="1"/>
      <c r="D375" s="1"/>
      <c r="E375" s="1"/>
      <c r="F375" s="167"/>
      <c r="G375" s="1"/>
      <c r="H375" s="337"/>
      <c r="I375" s="1"/>
      <c r="J375" s="1"/>
      <c r="K375" s="1"/>
      <c r="L375" s="10"/>
      <c r="M375" s="1"/>
      <c r="N375" s="1"/>
      <c r="O375" s="10"/>
      <c r="P375" s="1"/>
      <c r="Q375" s="1"/>
      <c r="R375" s="75"/>
      <c r="S375" s="1"/>
      <c r="T375" s="1"/>
      <c r="U375" s="1"/>
      <c r="V375" s="343"/>
      <c r="W375" s="177"/>
      <c r="X375" s="177"/>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8" customHeight="1">
      <c r="A376" s="1"/>
      <c r="B376" s="1"/>
      <c r="C376" s="1"/>
      <c r="D376" s="1"/>
      <c r="E376" s="1"/>
      <c r="F376" s="167"/>
      <c r="G376" s="1"/>
      <c r="H376" s="337"/>
      <c r="I376" s="1"/>
      <c r="J376" s="1"/>
      <c r="K376" s="1"/>
      <c r="L376" s="10"/>
      <c r="M376" s="1"/>
      <c r="N376" s="1"/>
      <c r="O376" s="10"/>
      <c r="P376" s="1"/>
      <c r="Q376" s="1"/>
      <c r="R376" s="75"/>
      <c r="S376" s="1"/>
      <c r="T376" s="1"/>
      <c r="U376" s="1"/>
      <c r="V376" s="343"/>
      <c r="W376" s="177"/>
      <c r="X376" s="177"/>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8" customHeight="1">
      <c r="A377" s="1"/>
      <c r="B377" s="1"/>
      <c r="C377" s="1"/>
      <c r="D377" s="1"/>
      <c r="E377" s="1"/>
      <c r="F377" s="167"/>
      <c r="G377" s="1"/>
      <c r="H377" s="337"/>
      <c r="I377" s="1"/>
      <c r="J377" s="1"/>
      <c r="K377" s="1"/>
      <c r="L377" s="10"/>
      <c r="M377" s="1"/>
      <c r="N377" s="1"/>
      <c r="O377" s="10"/>
      <c r="P377" s="1"/>
      <c r="Q377" s="1"/>
      <c r="R377" s="75"/>
      <c r="S377" s="1"/>
      <c r="T377" s="1"/>
      <c r="U377" s="1"/>
      <c r="V377" s="343"/>
      <c r="W377" s="177"/>
      <c r="X377" s="177"/>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8" customHeight="1">
      <c r="A378" s="1"/>
      <c r="B378" s="1"/>
      <c r="C378" s="1"/>
      <c r="D378" s="1"/>
      <c r="E378" s="1"/>
      <c r="F378" s="167"/>
      <c r="G378" s="1"/>
      <c r="H378" s="337"/>
      <c r="I378" s="1"/>
      <c r="J378" s="1"/>
      <c r="K378" s="1"/>
      <c r="L378" s="10"/>
      <c r="M378" s="1"/>
      <c r="N378" s="1"/>
      <c r="O378" s="10"/>
      <c r="P378" s="1"/>
      <c r="Q378" s="1"/>
      <c r="R378" s="75"/>
      <c r="S378" s="1"/>
      <c r="T378" s="1"/>
      <c r="U378" s="1"/>
      <c r="V378" s="343"/>
      <c r="W378" s="177"/>
      <c r="X378" s="177"/>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8" customHeight="1">
      <c r="A379" s="1"/>
      <c r="B379" s="1"/>
      <c r="C379" s="1"/>
      <c r="D379" s="1"/>
      <c r="E379" s="1"/>
      <c r="F379" s="167"/>
      <c r="G379" s="1"/>
      <c r="H379" s="337"/>
      <c r="I379" s="1"/>
      <c r="J379" s="1"/>
      <c r="K379" s="1"/>
      <c r="L379" s="10"/>
      <c r="M379" s="1"/>
      <c r="N379" s="1"/>
      <c r="O379" s="10"/>
      <c r="P379" s="1"/>
      <c r="Q379" s="1"/>
      <c r="R379" s="75"/>
      <c r="S379" s="1"/>
      <c r="T379" s="1"/>
      <c r="U379" s="1"/>
      <c r="V379" s="343"/>
      <c r="W379" s="177"/>
      <c r="X379" s="177"/>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8" customHeight="1">
      <c r="A380" s="1"/>
      <c r="B380" s="1"/>
      <c r="C380" s="1"/>
      <c r="D380" s="1"/>
      <c r="E380" s="1"/>
      <c r="F380" s="167"/>
      <c r="G380" s="1"/>
      <c r="H380" s="337"/>
      <c r="I380" s="1"/>
      <c r="J380" s="1"/>
      <c r="K380" s="1"/>
      <c r="L380" s="10"/>
      <c r="M380" s="1"/>
      <c r="N380" s="1"/>
      <c r="O380" s="10"/>
      <c r="P380" s="1"/>
      <c r="Q380" s="1"/>
      <c r="R380" s="75"/>
      <c r="S380" s="1"/>
      <c r="T380" s="1"/>
      <c r="U380" s="1"/>
      <c r="V380" s="343"/>
      <c r="W380" s="177"/>
      <c r="X380" s="177"/>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8" customHeight="1">
      <c r="A381" s="1"/>
      <c r="B381" s="1"/>
      <c r="C381" s="1"/>
      <c r="D381" s="1"/>
      <c r="E381" s="1"/>
      <c r="F381" s="167"/>
      <c r="G381" s="1"/>
      <c r="H381" s="337"/>
      <c r="I381" s="1"/>
      <c r="J381" s="1"/>
      <c r="K381" s="1"/>
      <c r="L381" s="10"/>
      <c r="M381" s="1"/>
      <c r="N381" s="1"/>
      <c r="O381" s="10"/>
      <c r="P381" s="1"/>
      <c r="Q381" s="1"/>
      <c r="R381" s="75"/>
      <c r="S381" s="1"/>
      <c r="T381" s="1"/>
      <c r="U381" s="1"/>
      <c r="V381" s="343"/>
      <c r="W381" s="177"/>
      <c r="X381" s="177"/>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8" customHeight="1">
      <c r="A382" s="1"/>
      <c r="B382" s="1"/>
      <c r="C382" s="1"/>
      <c r="D382" s="1"/>
      <c r="E382" s="1"/>
      <c r="F382" s="167"/>
      <c r="G382" s="1"/>
      <c r="H382" s="337"/>
      <c r="I382" s="1"/>
      <c r="J382" s="1"/>
      <c r="K382" s="1"/>
      <c r="L382" s="10"/>
      <c r="M382" s="1"/>
      <c r="N382" s="1"/>
      <c r="O382" s="10"/>
      <c r="P382" s="1"/>
      <c r="Q382" s="1"/>
      <c r="R382" s="75"/>
      <c r="S382" s="1"/>
      <c r="T382" s="1"/>
      <c r="U382" s="1"/>
      <c r="V382" s="343"/>
      <c r="W382" s="177"/>
      <c r="X382" s="177"/>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8" customHeight="1">
      <c r="A383" s="1"/>
      <c r="B383" s="1"/>
      <c r="C383" s="1"/>
      <c r="D383" s="1"/>
      <c r="E383" s="1"/>
      <c r="F383" s="167"/>
      <c r="G383" s="1"/>
      <c r="H383" s="337"/>
      <c r="I383" s="1"/>
      <c r="J383" s="1"/>
      <c r="K383" s="1"/>
      <c r="L383" s="10"/>
      <c r="M383" s="1"/>
      <c r="N383" s="1"/>
      <c r="O383" s="10"/>
      <c r="P383" s="1"/>
      <c r="Q383" s="1"/>
      <c r="R383" s="75"/>
      <c r="S383" s="1"/>
      <c r="T383" s="1"/>
      <c r="U383" s="1"/>
      <c r="V383" s="343"/>
      <c r="W383" s="177"/>
      <c r="X383" s="177"/>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8" customHeight="1">
      <c r="A384" s="1"/>
      <c r="B384" s="1"/>
      <c r="C384" s="1"/>
      <c r="D384" s="1"/>
      <c r="E384" s="1"/>
      <c r="F384" s="167"/>
      <c r="G384" s="1"/>
      <c r="H384" s="337"/>
      <c r="I384" s="1"/>
      <c r="J384" s="1"/>
      <c r="K384" s="1"/>
      <c r="L384" s="10"/>
      <c r="M384" s="1"/>
      <c r="N384" s="1"/>
      <c r="O384" s="10"/>
      <c r="P384" s="1"/>
      <c r="Q384" s="1"/>
      <c r="R384" s="75"/>
      <c r="S384" s="1"/>
      <c r="T384" s="1"/>
      <c r="U384" s="1"/>
      <c r="V384" s="343"/>
      <c r="W384" s="177"/>
      <c r="X384" s="177"/>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8" customHeight="1">
      <c r="A385" s="1"/>
      <c r="B385" s="1"/>
      <c r="C385" s="1"/>
      <c r="D385" s="1"/>
      <c r="E385" s="1"/>
      <c r="F385" s="167"/>
      <c r="G385" s="1"/>
      <c r="H385" s="337"/>
      <c r="I385" s="1"/>
      <c r="J385" s="1"/>
      <c r="K385" s="1"/>
      <c r="L385" s="10"/>
      <c r="M385" s="1"/>
      <c r="N385" s="1"/>
      <c r="O385" s="10"/>
      <c r="P385" s="1"/>
      <c r="Q385" s="1"/>
      <c r="R385" s="75"/>
      <c r="S385" s="1"/>
      <c r="T385" s="1"/>
      <c r="U385" s="1"/>
      <c r="V385" s="343"/>
      <c r="W385" s="177"/>
      <c r="X385" s="177"/>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8" customHeight="1">
      <c r="A386" s="1"/>
      <c r="B386" s="1"/>
      <c r="C386" s="1"/>
      <c r="D386" s="1"/>
      <c r="E386" s="1"/>
      <c r="F386" s="167"/>
      <c r="G386" s="1"/>
      <c r="H386" s="337"/>
      <c r="I386" s="1"/>
      <c r="J386" s="1"/>
      <c r="K386" s="1"/>
      <c r="L386" s="10"/>
      <c r="M386" s="1"/>
      <c r="N386" s="1"/>
      <c r="O386" s="10"/>
      <c r="P386" s="1"/>
      <c r="Q386" s="1"/>
      <c r="R386" s="75"/>
      <c r="S386" s="1"/>
      <c r="T386" s="1"/>
      <c r="U386" s="1"/>
      <c r="V386" s="343"/>
      <c r="W386" s="177"/>
      <c r="X386" s="177"/>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8" customHeight="1">
      <c r="A387" s="1"/>
      <c r="B387" s="1"/>
      <c r="C387" s="1"/>
      <c r="D387" s="1"/>
      <c r="E387" s="1"/>
      <c r="F387" s="167"/>
      <c r="G387" s="1"/>
      <c r="H387" s="337"/>
      <c r="I387" s="1"/>
      <c r="J387" s="1"/>
      <c r="K387" s="1"/>
      <c r="L387" s="10"/>
      <c r="M387" s="1"/>
      <c r="N387" s="1"/>
      <c r="O387" s="10"/>
      <c r="P387" s="1"/>
      <c r="Q387" s="1"/>
      <c r="R387" s="75"/>
      <c r="S387" s="1"/>
      <c r="T387" s="1"/>
      <c r="U387" s="1"/>
      <c r="V387" s="343"/>
      <c r="W387" s="177"/>
      <c r="X387" s="177"/>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8" customHeight="1">
      <c r="A388" s="1"/>
      <c r="B388" s="1"/>
      <c r="C388" s="1"/>
      <c r="D388" s="1"/>
      <c r="E388" s="1"/>
      <c r="F388" s="167"/>
      <c r="G388" s="1"/>
      <c r="H388" s="337"/>
      <c r="I388" s="1"/>
      <c r="J388" s="1"/>
      <c r="K388" s="1"/>
      <c r="L388" s="10"/>
      <c r="M388" s="1"/>
      <c r="N388" s="1"/>
      <c r="O388" s="10"/>
      <c r="P388" s="1"/>
      <c r="Q388" s="1"/>
      <c r="R388" s="75"/>
      <c r="S388" s="1"/>
      <c r="T388" s="1"/>
      <c r="U388" s="1"/>
      <c r="V388" s="343"/>
      <c r="W388" s="177"/>
      <c r="X388" s="177"/>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8" customHeight="1">
      <c r="A389" s="1"/>
      <c r="B389" s="1"/>
      <c r="C389" s="1"/>
      <c r="D389" s="1"/>
      <c r="E389" s="1"/>
      <c r="F389" s="167"/>
      <c r="G389" s="1"/>
      <c r="H389" s="337"/>
      <c r="I389" s="1"/>
      <c r="J389" s="1"/>
      <c r="K389" s="1"/>
      <c r="L389" s="10"/>
      <c r="M389" s="1"/>
      <c r="N389" s="1"/>
      <c r="O389" s="10"/>
      <c r="P389" s="1"/>
      <c r="Q389" s="1"/>
      <c r="R389" s="75"/>
      <c r="S389" s="1"/>
      <c r="T389" s="1"/>
      <c r="U389" s="1"/>
      <c r="V389" s="343"/>
      <c r="W389" s="177"/>
      <c r="X389" s="177"/>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8" customHeight="1">
      <c r="A390" s="1"/>
      <c r="B390" s="1"/>
      <c r="C390" s="1"/>
      <c r="D390" s="1"/>
      <c r="E390" s="1"/>
      <c r="F390" s="167"/>
      <c r="G390" s="1"/>
      <c r="H390" s="337"/>
      <c r="I390" s="1"/>
      <c r="J390" s="1"/>
      <c r="K390" s="1"/>
      <c r="L390" s="10"/>
      <c r="M390" s="1"/>
      <c r="N390" s="1"/>
      <c r="O390" s="10"/>
      <c r="P390" s="1"/>
      <c r="Q390" s="1"/>
      <c r="R390" s="75"/>
      <c r="S390" s="1"/>
      <c r="T390" s="1"/>
      <c r="U390" s="1"/>
      <c r="V390" s="343"/>
      <c r="W390" s="177"/>
      <c r="X390" s="177"/>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8" customHeight="1">
      <c r="A391" s="1"/>
      <c r="B391" s="1"/>
      <c r="C391" s="1"/>
      <c r="D391" s="1"/>
      <c r="E391" s="1"/>
      <c r="F391" s="167"/>
      <c r="G391" s="1"/>
      <c r="H391" s="337"/>
      <c r="I391" s="1"/>
      <c r="J391" s="1"/>
      <c r="K391" s="1"/>
      <c r="L391" s="10"/>
      <c r="M391" s="1"/>
      <c r="N391" s="1"/>
      <c r="O391" s="10"/>
      <c r="P391" s="1"/>
      <c r="Q391" s="1"/>
      <c r="R391" s="75"/>
      <c r="S391" s="1"/>
      <c r="T391" s="1"/>
      <c r="U391" s="1"/>
      <c r="V391" s="343"/>
      <c r="W391" s="177"/>
      <c r="X391" s="177"/>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8" customHeight="1">
      <c r="A392" s="1"/>
      <c r="B392" s="1"/>
      <c r="C392" s="1"/>
      <c r="D392" s="1"/>
      <c r="E392" s="1"/>
      <c r="F392" s="167"/>
      <c r="G392" s="1"/>
      <c r="H392" s="337"/>
      <c r="I392" s="1"/>
      <c r="J392" s="1"/>
      <c r="K392" s="1"/>
      <c r="L392" s="10"/>
      <c r="M392" s="1"/>
      <c r="N392" s="1"/>
      <c r="O392" s="10"/>
      <c r="P392" s="1"/>
      <c r="Q392" s="1"/>
      <c r="R392" s="75"/>
      <c r="S392" s="1"/>
      <c r="T392" s="1"/>
      <c r="U392" s="1"/>
      <c r="V392" s="343"/>
      <c r="W392" s="177"/>
      <c r="X392" s="177"/>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8" customHeight="1">
      <c r="A393" s="1"/>
      <c r="B393" s="1"/>
      <c r="C393" s="1"/>
      <c r="D393" s="1"/>
      <c r="E393" s="1"/>
      <c r="F393" s="167"/>
      <c r="G393" s="1"/>
      <c r="H393" s="337"/>
      <c r="I393" s="1"/>
      <c r="J393" s="1"/>
      <c r="K393" s="1"/>
      <c r="L393" s="10"/>
      <c r="M393" s="1"/>
      <c r="N393" s="1"/>
      <c r="O393" s="10"/>
      <c r="P393" s="1"/>
      <c r="Q393" s="1"/>
      <c r="R393" s="75"/>
      <c r="S393" s="1"/>
      <c r="T393" s="1"/>
      <c r="U393" s="1"/>
      <c r="V393" s="343"/>
      <c r="W393" s="177"/>
      <c r="X393" s="177"/>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8" customHeight="1">
      <c r="A394" s="1"/>
      <c r="B394" s="1"/>
      <c r="C394" s="1"/>
      <c r="D394" s="1"/>
      <c r="E394" s="1"/>
      <c r="F394" s="167"/>
      <c r="G394" s="1"/>
      <c r="H394" s="337"/>
      <c r="I394" s="1"/>
      <c r="J394" s="1"/>
      <c r="K394" s="1"/>
      <c r="L394" s="10"/>
      <c r="M394" s="1"/>
      <c r="N394" s="1"/>
      <c r="O394" s="10"/>
      <c r="P394" s="1"/>
      <c r="Q394" s="1"/>
      <c r="R394" s="75"/>
      <c r="S394" s="1"/>
      <c r="T394" s="1"/>
      <c r="U394" s="1"/>
      <c r="V394" s="343"/>
      <c r="W394" s="177"/>
      <c r="X394" s="177"/>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8" customHeight="1">
      <c r="A395" s="1"/>
      <c r="B395" s="1"/>
      <c r="C395" s="1"/>
      <c r="D395" s="1"/>
      <c r="E395" s="1"/>
      <c r="F395" s="167"/>
      <c r="G395" s="1"/>
      <c r="H395" s="337"/>
      <c r="I395" s="1"/>
      <c r="J395" s="1"/>
      <c r="K395" s="1"/>
      <c r="L395" s="10"/>
      <c r="M395" s="1"/>
      <c r="N395" s="1"/>
      <c r="O395" s="10"/>
      <c r="P395" s="1"/>
      <c r="Q395" s="1"/>
      <c r="R395" s="75"/>
      <c r="S395" s="1"/>
      <c r="T395" s="1"/>
      <c r="U395" s="1"/>
      <c r="V395" s="343"/>
      <c r="W395" s="177"/>
      <c r="X395" s="177"/>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8" customHeight="1">
      <c r="A396" s="1"/>
      <c r="B396" s="1"/>
      <c r="C396" s="1"/>
      <c r="D396" s="1"/>
      <c r="E396" s="1"/>
      <c r="F396" s="167"/>
      <c r="G396" s="1"/>
      <c r="H396" s="337"/>
      <c r="I396" s="1"/>
      <c r="J396" s="1"/>
      <c r="K396" s="1"/>
      <c r="L396" s="10"/>
      <c r="M396" s="1"/>
      <c r="N396" s="1"/>
      <c r="O396" s="10"/>
      <c r="P396" s="1"/>
      <c r="Q396" s="1"/>
      <c r="R396" s="75"/>
      <c r="S396" s="1"/>
      <c r="T396" s="1"/>
      <c r="U396" s="1"/>
      <c r="V396" s="343"/>
      <c r="W396" s="177"/>
      <c r="X396" s="177"/>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8" customHeight="1">
      <c r="A397" s="1"/>
      <c r="B397" s="1"/>
      <c r="C397" s="1"/>
      <c r="D397" s="1"/>
      <c r="E397" s="1"/>
      <c r="F397" s="167"/>
      <c r="G397" s="1"/>
      <c r="H397" s="337"/>
      <c r="I397" s="1"/>
      <c r="J397" s="1"/>
      <c r="K397" s="1"/>
      <c r="L397" s="10"/>
      <c r="M397" s="1"/>
      <c r="N397" s="1"/>
      <c r="O397" s="10"/>
      <c r="P397" s="1"/>
      <c r="Q397" s="1"/>
      <c r="R397" s="75"/>
      <c r="S397" s="1"/>
      <c r="T397" s="1"/>
      <c r="U397" s="1"/>
      <c r="V397" s="343"/>
      <c r="W397" s="177"/>
      <c r="X397" s="177"/>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8" customHeight="1">
      <c r="A398" s="1"/>
      <c r="B398" s="1"/>
      <c r="C398" s="1"/>
      <c r="D398" s="1"/>
      <c r="E398" s="1"/>
      <c r="F398" s="167"/>
      <c r="G398" s="1"/>
      <c r="H398" s="337"/>
      <c r="I398" s="1"/>
      <c r="J398" s="1"/>
      <c r="K398" s="1"/>
      <c r="L398" s="10"/>
      <c r="M398" s="1"/>
      <c r="N398" s="1"/>
      <c r="O398" s="10"/>
      <c r="P398" s="1"/>
      <c r="Q398" s="1"/>
      <c r="R398" s="75"/>
      <c r="S398" s="1"/>
      <c r="T398" s="1"/>
      <c r="U398" s="1"/>
      <c r="V398" s="343"/>
      <c r="W398" s="177"/>
      <c r="X398" s="177"/>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8" customHeight="1">
      <c r="A399" s="1"/>
      <c r="B399" s="1"/>
      <c r="C399" s="1"/>
      <c r="D399" s="1"/>
      <c r="E399" s="1"/>
      <c r="F399" s="167"/>
      <c r="G399" s="1"/>
      <c r="H399" s="337"/>
      <c r="I399" s="1"/>
      <c r="J399" s="1"/>
      <c r="K399" s="1"/>
      <c r="L399" s="10"/>
      <c r="M399" s="1"/>
      <c r="N399" s="1"/>
      <c r="O399" s="10"/>
      <c r="P399" s="1"/>
      <c r="Q399" s="1"/>
      <c r="R399" s="75"/>
      <c r="S399" s="1"/>
      <c r="T399" s="1"/>
      <c r="U399" s="1"/>
      <c r="V399" s="343"/>
      <c r="W399" s="177"/>
      <c r="X399" s="177"/>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8" customHeight="1">
      <c r="A400" s="1"/>
      <c r="B400" s="1"/>
      <c r="C400" s="1"/>
      <c r="D400" s="1"/>
      <c r="E400" s="1"/>
      <c r="F400" s="167"/>
      <c r="G400" s="1"/>
      <c r="H400" s="337"/>
      <c r="I400" s="1"/>
      <c r="J400" s="1"/>
      <c r="K400" s="1"/>
      <c r="L400" s="10"/>
      <c r="M400" s="1"/>
      <c r="N400" s="1"/>
      <c r="O400" s="10"/>
      <c r="P400" s="1"/>
      <c r="Q400" s="1"/>
      <c r="R400" s="75"/>
      <c r="S400" s="1"/>
      <c r="T400" s="1"/>
      <c r="U400" s="1"/>
      <c r="V400" s="343"/>
      <c r="W400" s="177"/>
      <c r="X400" s="177"/>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8" customHeight="1">
      <c r="A401" s="1"/>
      <c r="B401" s="1"/>
      <c r="C401" s="1"/>
      <c r="D401" s="1"/>
      <c r="E401" s="1"/>
      <c r="F401" s="167"/>
      <c r="G401" s="1"/>
      <c r="H401" s="337"/>
      <c r="I401" s="1"/>
      <c r="J401" s="1"/>
      <c r="K401" s="1"/>
      <c r="L401" s="10"/>
      <c r="M401" s="1"/>
      <c r="N401" s="1"/>
      <c r="O401" s="10"/>
      <c r="P401" s="1"/>
      <c r="Q401" s="1"/>
      <c r="R401" s="75"/>
      <c r="S401" s="1"/>
      <c r="T401" s="1"/>
      <c r="U401" s="1"/>
      <c r="V401" s="343"/>
      <c r="W401" s="177"/>
      <c r="X401" s="177"/>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8" customHeight="1">
      <c r="A402" s="1"/>
      <c r="B402" s="1"/>
      <c r="C402" s="1"/>
      <c r="D402" s="1"/>
      <c r="E402" s="1"/>
      <c r="F402" s="167"/>
      <c r="G402" s="1"/>
      <c r="H402" s="337"/>
      <c r="I402" s="1"/>
      <c r="J402" s="1"/>
      <c r="K402" s="1"/>
      <c r="L402" s="10"/>
      <c r="M402" s="1"/>
      <c r="N402" s="1"/>
      <c r="O402" s="10"/>
      <c r="P402" s="1"/>
      <c r="Q402" s="1"/>
      <c r="R402" s="75"/>
      <c r="S402" s="1"/>
      <c r="T402" s="1"/>
      <c r="U402" s="1"/>
      <c r="V402" s="343"/>
      <c r="W402" s="177"/>
      <c r="X402" s="177"/>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8" customHeight="1">
      <c r="A403" s="1"/>
      <c r="B403" s="1"/>
      <c r="C403" s="1"/>
      <c r="D403" s="1"/>
      <c r="E403" s="1"/>
      <c r="F403" s="167"/>
      <c r="G403" s="1"/>
      <c r="H403" s="337"/>
      <c r="I403" s="1"/>
      <c r="J403" s="1"/>
      <c r="K403" s="1"/>
      <c r="L403" s="10"/>
      <c r="M403" s="1"/>
      <c r="N403" s="1"/>
      <c r="O403" s="10"/>
      <c r="P403" s="1"/>
      <c r="Q403" s="1"/>
      <c r="R403" s="75"/>
      <c r="S403" s="1"/>
      <c r="T403" s="1"/>
      <c r="U403" s="1"/>
      <c r="V403" s="343"/>
      <c r="W403" s="177"/>
      <c r="X403" s="177"/>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8" customHeight="1">
      <c r="A404" s="1"/>
      <c r="B404" s="1"/>
      <c r="C404" s="1"/>
      <c r="D404" s="1"/>
      <c r="E404" s="1"/>
      <c r="F404" s="167"/>
      <c r="G404" s="1"/>
      <c r="H404" s="337"/>
      <c r="I404" s="1"/>
      <c r="J404" s="1"/>
      <c r="K404" s="1"/>
      <c r="L404" s="10"/>
      <c r="M404" s="1"/>
      <c r="N404" s="1"/>
      <c r="O404" s="10"/>
      <c r="P404" s="1"/>
      <c r="Q404" s="1"/>
      <c r="R404" s="75"/>
      <c r="S404" s="1"/>
      <c r="T404" s="1"/>
      <c r="U404" s="1"/>
      <c r="V404" s="343"/>
      <c r="W404" s="177"/>
      <c r="X404" s="177"/>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8" customHeight="1">
      <c r="A405" s="1"/>
      <c r="B405" s="1"/>
      <c r="C405" s="1"/>
      <c r="D405" s="1"/>
      <c r="E405" s="1"/>
      <c r="F405" s="167"/>
      <c r="G405" s="1"/>
      <c r="H405" s="337"/>
      <c r="I405" s="1"/>
      <c r="J405" s="1"/>
      <c r="K405" s="1"/>
      <c r="L405" s="10"/>
      <c r="M405" s="1"/>
      <c r="N405" s="1"/>
      <c r="O405" s="10"/>
      <c r="P405" s="1"/>
      <c r="Q405" s="1"/>
      <c r="R405" s="75"/>
      <c r="S405" s="1"/>
      <c r="T405" s="1"/>
      <c r="U405" s="1"/>
      <c r="V405" s="343"/>
      <c r="W405" s="177"/>
      <c r="X405" s="177"/>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8" customHeight="1">
      <c r="A406" s="1"/>
      <c r="B406" s="1"/>
      <c r="C406" s="1"/>
      <c r="D406" s="1"/>
      <c r="E406" s="1"/>
      <c r="F406" s="167"/>
      <c r="G406" s="1"/>
      <c r="H406" s="337"/>
      <c r="I406" s="1"/>
      <c r="J406" s="1"/>
      <c r="K406" s="1"/>
      <c r="L406" s="10"/>
      <c r="M406" s="1"/>
      <c r="N406" s="1"/>
      <c r="O406" s="10"/>
      <c r="P406" s="1"/>
      <c r="Q406" s="1"/>
      <c r="R406" s="75"/>
      <c r="S406" s="1"/>
      <c r="T406" s="1"/>
      <c r="U406" s="1"/>
      <c r="V406" s="343"/>
      <c r="W406" s="177"/>
      <c r="X406" s="177"/>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8" customHeight="1">
      <c r="A407" s="1"/>
      <c r="B407" s="1"/>
      <c r="C407" s="1"/>
      <c r="D407" s="1"/>
      <c r="E407" s="1"/>
      <c r="F407" s="167"/>
      <c r="G407" s="1"/>
      <c r="H407" s="337"/>
      <c r="I407" s="1"/>
      <c r="J407" s="1"/>
      <c r="K407" s="1"/>
      <c r="L407" s="10"/>
      <c r="M407" s="1"/>
      <c r="N407" s="1"/>
      <c r="O407" s="10"/>
      <c r="P407" s="1"/>
      <c r="Q407" s="1"/>
      <c r="R407" s="75"/>
      <c r="S407" s="1"/>
      <c r="T407" s="1"/>
      <c r="U407" s="1"/>
      <c r="V407" s="343"/>
      <c r="W407" s="177"/>
      <c r="X407" s="177"/>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8" customHeight="1">
      <c r="A408" s="1"/>
      <c r="B408" s="1"/>
      <c r="C408" s="1"/>
      <c r="D408" s="1"/>
      <c r="E408" s="1"/>
      <c r="F408" s="167"/>
      <c r="G408" s="1"/>
      <c r="H408" s="337"/>
      <c r="I408" s="1"/>
      <c r="J408" s="1"/>
      <c r="K408" s="1"/>
      <c r="L408" s="10"/>
      <c r="M408" s="1"/>
      <c r="N408" s="1"/>
      <c r="O408" s="10"/>
      <c r="P408" s="1"/>
      <c r="Q408" s="1"/>
      <c r="R408" s="75"/>
      <c r="S408" s="1"/>
      <c r="T408" s="1"/>
      <c r="U408" s="1"/>
      <c r="V408" s="343"/>
      <c r="W408" s="177"/>
      <c r="X408" s="177"/>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8" customHeight="1">
      <c r="A409" s="1"/>
      <c r="B409" s="1"/>
      <c r="C409" s="1"/>
      <c r="D409" s="1"/>
      <c r="E409" s="1"/>
      <c r="F409" s="167"/>
      <c r="G409" s="1"/>
      <c r="H409" s="337"/>
      <c r="I409" s="1"/>
      <c r="J409" s="1"/>
      <c r="K409" s="1"/>
      <c r="L409" s="10"/>
      <c r="M409" s="1"/>
      <c r="N409" s="1"/>
      <c r="O409" s="10"/>
      <c r="P409" s="1"/>
      <c r="Q409" s="1"/>
      <c r="R409" s="75"/>
      <c r="S409" s="1"/>
      <c r="T409" s="1"/>
      <c r="U409" s="1"/>
      <c r="V409" s="343"/>
      <c r="W409" s="177"/>
      <c r="X409" s="177"/>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8" customHeight="1">
      <c r="A410" s="1"/>
      <c r="B410" s="1"/>
      <c r="C410" s="1"/>
      <c r="D410" s="1"/>
      <c r="E410" s="1"/>
      <c r="F410" s="167"/>
      <c r="G410" s="1"/>
      <c r="H410" s="337"/>
      <c r="I410" s="1"/>
      <c r="J410" s="1"/>
      <c r="K410" s="1"/>
      <c r="L410" s="10"/>
      <c r="M410" s="1"/>
      <c r="N410" s="1"/>
      <c r="O410" s="10"/>
      <c r="P410" s="1"/>
      <c r="Q410" s="1"/>
      <c r="R410" s="75"/>
      <c r="S410" s="1"/>
      <c r="T410" s="1"/>
      <c r="U410" s="1"/>
      <c r="V410" s="343"/>
      <c r="W410" s="177"/>
      <c r="X410" s="177"/>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8" customHeight="1">
      <c r="A411" s="1"/>
      <c r="B411" s="1"/>
      <c r="C411" s="1"/>
      <c r="D411" s="1"/>
      <c r="E411" s="1"/>
      <c r="F411" s="167"/>
      <c r="G411" s="1"/>
      <c r="H411" s="337"/>
      <c r="I411" s="1"/>
      <c r="J411" s="1"/>
      <c r="K411" s="1"/>
      <c r="L411" s="10"/>
      <c r="M411" s="1"/>
      <c r="N411" s="1"/>
      <c r="O411" s="10"/>
      <c r="P411" s="1"/>
      <c r="Q411" s="1"/>
      <c r="R411" s="75"/>
      <c r="S411" s="1"/>
      <c r="T411" s="1"/>
      <c r="U411" s="1"/>
      <c r="V411" s="343"/>
      <c r="W411" s="177"/>
      <c r="X411" s="177"/>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8" customHeight="1">
      <c r="A412" s="1"/>
      <c r="B412" s="1"/>
      <c r="C412" s="1"/>
      <c r="D412" s="1"/>
      <c r="E412" s="1"/>
      <c r="F412" s="167"/>
      <c r="G412" s="1"/>
      <c r="H412" s="337"/>
      <c r="I412" s="1"/>
      <c r="J412" s="1"/>
      <c r="K412" s="1"/>
      <c r="L412" s="10"/>
      <c r="M412" s="1"/>
      <c r="N412" s="1"/>
      <c r="O412" s="10"/>
      <c r="P412" s="1"/>
      <c r="Q412" s="1"/>
      <c r="R412" s="75"/>
      <c r="S412" s="1"/>
      <c r="T412" s="1"/>
      <c r="U412" s="1"/>
      <c r="V412" s="343"/>
      <c r="W412" s="177"/>
      <c r="X412" s="177"/>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8" customHeight="1">
      <c r="A413" s="1"/>
      <c r="B413" s="1"/>
      <c r="C413" s="1"/>
      <c r="D413" s="1"/>
      <c r="E413" s="1"/>
      <c r="F413" s="167"/>
      <c r="G413" s="1"/>
      <c r="H413" s="337"/>
      <c r="I413" s="1"/>
      <c r="J413" s="1"/>
      <c r="K413" s="1"/>
      <c r="L413" s="10"/>
      <c r="M413" s="1"/>
      <c r="N413" s="1"/>
      <c r="O413" s="10"/>
      <c r="P413" s="1"/>
      <c r="Q413" s="1"/>
      <c r="R413" s="75"/>
      <c r="S413" s="1"/>
      <c r="T413" s="1"/>
      <c r="U413" s="1"/>
      <c r="V413" s="343"/>
      <c r="W413" s="177"/>
      <c r="X413" s="177"/>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8" customHeight="1">
      <c r="A414" s="1"/>
      <c r="B414" s="1"/>
      <c r="C414" s="1"/>
      <c r="D414" s="1"/>
      <c r="E414" s="1"/>
      <c r="F414" s="167"/>
      <c r="G414" s="1"/>
      <c r="H414" s="337"/>
      <c r="I414" s="1"/>
      <c r="J414" s="1"/>
      <c r="K414" s="1"/>
      <c r="L414" s="10"/>
      <c r="M414" s="1"/>
      <c r="N414" s="1"/>
      <c r="O414" s="10"/>
      <c r="P414" s="1"/>
      <c r="Q414" s="1"/>
      <c r="R414" s="75"/>
      <c r="S414" s="1"/>
      <c r="T414" s="1"/>
      <c r="U414" s="1"/>
      <c r="V414" s="343"/>
      <c r="W414" s="177"/>
      <c r="X414" s="177"/>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8" customHeight="1">
      <c r="A415" s="1"/>
      <c r="B415" s="1"/>
      <c r="C415" s="1"/>
      <c r="D415" s="1"/>
      <c r="E415" s="1"/>
      <c r="F415" s="167"/>
      <c r="G415" s="1"/>
      <c r="H415" s="337"/>
      <c r="I415" s="1"/>
      <c r="J415" s="1"/>
      <c r="K415" s="1"/>
      <c r="L415" s="10"/>
      <c r="M415" s="1"/>
      <c r="N415" s="1"/>
      <c r="O415" s="10"/>
      <c r="P415" s="1"/>
      <c r="Q415" s="1"/>
      <c r="R415" s="75"/>
      <c r="S415" s="1"/>
      <c r="T415" s="1"/>
      <c r="U415" s="1"/>
      <c r="V415" s="343"/>
      <c r="W415" s="177"/>
      <c r="X415" s="177"/>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8" customHeight="1">
      <c r="A416" s="1"/>
      <c r="B416" s="1"/>
      <c r="C416" s="1"/>
      <c r="D416" s="1"/>
      <c r="E416" s="1"/>
      <c r="F416" s="167"/>
      <c r="G416" s="1"/>
      <c r="H416" s="337"/>
      <c r="I416" s="1"/>
      <c r="J416" s="1"/>
      <c r="K416" s="1"/>
      <c r="L416" s="10"/>
      <c r="M416" s="1"/>
      <c r="N416" s="1"/>
      <c r="O416" s="10"/>
      <c r="P416" s="1"/>
      <c r="Q416" s="1"/>
      <c r="R416" s="75"/>
      <c r="S416" s="1"/>
      <c r="T416" s="1"/>
      <c r="U416" s="1"/>
      <c r="V416" s="343"/>
      <c r="W416" s="177"/>
      <c r="X416" s="177"/>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8" customHeight="1">
      <c r="A417" s="1"/>
      <c r="B417" s="1"/>
      <c r="C417" s="1"/>
      <c r="D417" s="1"/>
      <c r="E417" s="1"/>
      <c r="F417" s="167"/>
      <c r="G417" s="1"/>
      <c r="H417" s="337"/>
      <c r="I417" s="1"/>
      <c r="J417" s="1"/>
      <c r="K417" s="1"/>
      <c r="L417" s="10"/>
      <c r="M417" s="1"/>
      <c r="N417" s="1"/>
      <c r="O417" s="10"/>
      <c r="P417" s="1"/>
      <c r="Q417" s="1"/>
      <c r="R417" s="75"/>
      <c r="S417" s="1"/>
      <c r="T417" s="1"/>
      <c r="U417" s="1"/>
      <c r="V417" s="343"/>
      <c r="W417" s="177"/>
      <c r="X417" s="177"/>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8" customHeight="1">
      <c r="A418" s="1"/>
      <c r="B418" s="1"/>
      <c r="C418" s="1"/>
      <c r="D418" s="1"/>
      <c r="E418" s="1"/>
      <c r="F418" s="167"/>
      <c r="G418" s="1"/>
      <c r="H418" s="337"/>
      <c r="I418" s="1"/>
      <c r="J418" s="1"/>
      <c r="K418" s="1"/>
      <c r="L418" s="10"/>
      <c r="M418" s="1"/>
      <c r="N418" s="1"/>
      <c r="O418" s="10"/>
      <c r="P418" s="1"/>
      <c r="Q418" s="1"/>
      <c r="R418" s="75"/>
      <c r="S418" s="1"/>
      <c r="T418" s="1"/>
      <c r="U418" s="1"/>
      <c r="V418" s="343"/>
      <c r="W418" s="177"/>
      <c r="X418" s="177"/>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8" customHeight="1">
      <c r="A419" s="1"/>
      <c r="B419" s="1"/>
      <c r="C419" s="1"/>
      <c r="D419" s="1"/>
      <c r="E419" s="1"/>
      <c r="F419" s="167"/>
      <c r="G419" s="1"/>
      <c r="H419" s="337"/>
      <c r="I419" s="1"/>
      <c r="J419" s="1"/>
      <c r="K419" s="1"/>
      <c r="L419" s="10"/>
      <c r="M419" s="1"/>
      <c r="N419" s="1"/>
      <c r="O419" s="10"/>
      <c r="P419" s="1"/>
      <c r="Q419" s="1"/>
      <c r="R419" s="75"/>
      <c r="S419" s="1"/>
      <c r="T419" s="1"/>
      <c r="U419" s="1"/>
      <c r="V419" s="343"/>
      <c r="W419" s="177"/>
      <c r="X419" s="177"/>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8" customHeight="1">
      <c r="A420" s="1"/>
      <c r="B420" s="1"/>
      <c r="C420" s="1"/>
      <c r="D420" s="1"/>
      <c r="E420" s="1"/>
      <c r="F420" s="167"/>
      <c r="G420" s="1"/>
      <c r="H420" s="337"/>
      <c r="I420" s="1"/>
      <c r="J420" s="1"/>
      <c r="K420" s="1"/>
      <c r="L420" s="10"/>
      <c r="M420" s="1"/>
      <c r="N420" s="1"/>
      <c r="O420" s="10"/>
      <c r="P420" s="1"/>
      <c r="Q420" s="1"/>
      <c r="R420" s="75"/>
      <c r="S420" s="1"/>
      <c r="T420" s="1"/>
      <c r="U420" s="1"/>
      <c r="V420" s="343"/>
      <c r="W420" s="177"/>
      <c r="X420" s="177"/>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8" customHeight="1">
      <c r="A421" s="1"/>
      <c r="B421" s="1"/>
      <c r="C421" s="1"/>
      <c r="D421" s="1"/>
      <c r="E421" s="1"/>
      <c r="F421" s="167"/>
      <c r="G421" s="1"/>
      <c r="H421" s="337"/>
      <c r="I421" s="1"/>
      <c r="J421" s="1"/>
      <c r="K421" s="1"/>
      <c r="L421" s="10"/>
      <c r="M421" s="1"/>
      <c r="N421" s="1"/>
      <c r="O421" s="10"/>
      <c r="P421" s="1"/>
      <c r="Q421" s="1"/>
      <c r="R421" s="75"/>
      <c r="S421" s="1"/>
      <c r="T421" s="1"/>
      <c r="U421" s="1"/>
      <c r="V421" s="343"/>
      <c r="W421" s="177"/>
      <c r="X421" s="177"/>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8" customHeight="1">
      <c r="A422" s="1"/>
      <c r="B422" s="1"/>
      <c r="C422" s="1"/>
      <c r="D422" s="1"/>
      <c r="E422" s="1"/>
      <c r="F422" s="167"/>
      <c r="G422" s="1"/>
      <c r="H422" s="337"/>
      <c r="I422" s="1"/>
      <c r="J422" s="1"/>
      <c r="K422" s="1"/>
      <c r="L422" s="10"/>
      <c r="M422" s="1"/>
      <c r="N422" s="1"/>
      <c r="O422" s="10"/>
      <c r="P422" s="1"/>
      <c r="Q422" s="1"/>
      <c r="R422" s="75"/>
      <c r="S422" s="1"/>
      <c r="T422" s="1"/>
      <c r="U422" s="1"/>
      <c r="V422" s="343"/>
      <c r="W422" s="177"/>
      <c r="X422" s="177"/>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8" customHeight="1">
      <c r="A423" s="1"/>
      <c r="B423" s="1"/>
      <c r="C423" s="1"/>
      <c r="D423" s="1"/>
      <c r="E423" s="1"/>
      <c r="F423" s="167"/>
      <c r="G423" s="1"/>
      <c r="H423" s="337"/>
      <c r="I423" s="1"/>
      <c r="J423" s="1"/>
      <c r="K423" s="1"/>
      <c r="L423" s="10"/>
      <c r="M423" s="1"/>
      <c r="N423" s="1"/>
      <c r="O423" s="10"/>
      <c r="P423" s="1"/>
      <c r="Q423" s="1"/>
      <c r="R423" s="75"/>
      <c r="S423" s="1"/>
      <c r="T423" s="1"/>
      <c r="U423" s="1"/>
      <c r="V423" s="343"/>
      <c r="W423" s="177"/>
      <c r="X423" s="177"/>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8" customHeight="1">
      <c r="A424" s="1"/>
      <c r="B424" s="1"/>
      <c r="C424" s="1"/>
      <c r="D424" s="1"/>
      <c r="E424" s="1"/>
      <c r="F424" s="167"/>
      <c r="G424" s="1"/>
      <c r="H424" s="337"/>
      <c r="I424" s="1"/>
      <c r="J424" s="1"/>
      <c r="K424" s="1"/>
      <c r="L424" s="10"/>
      <c r="M424" s="1"/>
      <c r="N424" s="1"/>
      <c r="O424" s="10"/>
      <c r="P424" s="1"/>
      <c r="Q424" s="1"/>
      <c r="R424" s="75"/>
      <c r="S424" s="1"/>
      <c r="T424" s="1"/>
      <c r="U424" s="1"/>
      <c r="V424" s="343"/>
      <c r="W424" s="177"/>
      <c r="X424" s="177"/>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8" customHeight="1">
      <c r="A425" s="1"/>
      <c r="B425" s="1"/>
      <c r="C425" s="1"/>
      <c r="D425" s="1"/>
      <c r="E425" s="1"/>
      <c r="F425" s="167"/>
      <c r="G425" s="1"/>
      <c r="H425" s="337"/>
      <c r="I425" s="1"/>
      <c r="J425" s="1"/>
      <c r="K425" s="1"/>
      <c r="L425" s="10"/>
      <c r="M425" s="1"/>
      <c r="N425" s="1"/>
      <c r="O425" s="10"/>
      <c r="P425" s="1"/>
      <c r="Q425" s="1"/>
      <c r="R425" s="75"/>
      <c r="S425" s="1"/>
      <c r="T425" s="1"/>
      <c r="U425" s="1"/>
      <c r="V425" s="343"/>
      <c r="W425" s="177"/>
      <c r="X425" s="177"/>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8" customHeight="1">
      <c r="A426" s="1"/>
      <c r="B426" s="1"/>
      <c r="C426" s="1"/>
      <c r="D426" s="1"/>
      <c r="E426" s="1"/>
      <c r="F426" s="167"/>
      <c r="G426" s="1"/>
      <c r="H426" s="337"/>
      <c r="I426" s="1"/>
      <c r="J426" s="1"/>
      <c r="K426" s="1"/>
      <c r="L426" s="10"/>
      <c r="M426" s="1"/>
      <c r="N426" s="1"/>
      <c r="O426" s="10"/>
      <c r="P426" s="1"/>
      <c r="Q426" s="1"/>
      <c r="R426" s="75"/>
      <c r="S426" s="1"/>
      <c r="T426" s="1"/>
      <c r="U426" s="1"/>
      <c r="V426" s="343"/>
      <c r="W426" s="177"/>
      <c r="X426" s="177"/>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8" customHeight="1">
      <c r="A427" s="1"/>
      <c r="B427" s="1"/>
      <c r="C427" s="1"/>
      <c r="D427" s="1"/>
      <c r="E427" s="1"/>
      <c r="F427" s="167"/>
      <c r="G427" s="1"/>
      <c r="H427" s="337"/>
      <c r="I427" s="1"/>
      <c r="J427" s="1"/>
      <c r="K427" s="1"/>
      <c r="L427" s="10"/>
      <c r="M427" s="1"/>
      <c r="N427" s="1"/>
      <c r="O427" s="10"/>
      <c r="P427" s="1"/>
      <c r="Q427" s="1"/>
      <c r="R427" s="75"/>
      <c r="S427" s="1"/>
      <c r="T427" s="1"/>
      <c r="U427" s="1"/>
      <c r="V427" s="343"/>
      <c r="W427" s="177"/>
      <c r="X427" s="177"/>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8" customHeight="1">
      <c r="A428" s="1"/>
      <c r="B428" s="1"/>
      <c r="C428" s="1"/>
      <c r="D428" s="1"/>
      <c r="E428" s="1"/>
      <c r="F428" s="167"/>
      <c r="G428" s="1"/>
      <c r="H428" s="337"/>
      <c r="I428" s="1"/>
      <c r="J428" s="1"/>
      <c r="K428" s="1"/>
      <c r="L428" s="10"/>
      <c r="M428" s="1"/>
      <c r="N428" s="1"/>
      <c r="O428" s="10"/>
      <c r="P428" s="1"/>
      <c r="Q428" s="1"/>
      <c r="R428" s="75"/>
      <c r="S428" s="1"/>
      <c r="T428" s="1"/>
      <c r="U428" s="1"/>
      <c r="V428" s="343"/>
      <c r="W428" s="177"/>
      <c r="X428" s="177"/>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8" customHeight="1">
      <c r="A429" s="1"/>
      <c r="B429" s="1"/>
      <c r="C429" s="1"/>
      <c r="D429" s="1"/>
      <c r="E429" s="1"/>
      <c r="F429" s="167"/>
      <c r="G429" s="1"/>
      <c r="H429" s="337"/>
      <c r="I429" s="1"/>
      <c r="J429" s="1"/>
      <c r="K429" s="1"/>
      <c r="L429" s="10"/>
      <c r="M429" s="1"/>
      <c r="N429" s="1"/>
      <c r="O429" s="10"/>
      <c r="P429" s="1"/>
      <c r="Q429" s="1"/>
      <c r="R429" s="75"/>
      <c r="S429" s="1"/>
      <c r="T429" s="1"/>
      <c r="U429" s="1"/>
      <c r="V429" s="343"/>
      <c r="W429" s="177"/>
      <c r="X429" s="177"/>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8" customHeight="1">
      <c r="A430" s="1"/>
      <c r="B430" s="1"/>
      <c r="C430" s="1"/>
      <c r="D430" s="1"/>
      <c r="E430" s="1"/>
      <c r="F430" s="167"/>
      <c r="G430" s="1"/>
      <c r="H430" s="337"/>
      <c r="I430" s="1"/>
      <c r="J430" s="1"/>
      <c r="K430" s="1"/>
      <c r="L430" s="10"/>
      <c r="M430" s="1"/>
      <c r="N430" s="1"/>
      <c r="O430" s="10"/>
      <c r="P430" s="1"/>
      <c r="Q430" s="1"/>
      <c r="R430" s="75"/>
      <c r="S430" s="1"/>
      <c r="T430" s="1"/>
      <c r="U430" s="1"/>
      <c r="V430" s="343"/>
      <c r="W430" s="177"/>
      <c r="X430" s="177"/>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8" customHeight="1">
      <c r="A431" s="1"/>
      <c r="B431" s="1"/>
      <c r="C431" s="1"/>
      <c r="D431" s="1"/>
      <c r="E431" s="1"/>
      <c r="F431" s="167"/>
      <c r="G431" s="1"/>
      <c r="H431" s="337"/>
      <c r="I431" s="1"/>
      <c r="J431" s="1"/>
      <c r="K431" s="1"/>
      <c r="L431" s="10"/>
      <c r="M431" s="1"/>
      <c r="N431" s="1"/>
      <c r="O431" s="10"/>
      <c r="P431" s="1"/>
      <c r="Q431" s="1"/>
      <c r="R431" s="75"/>
      <c r="S431" s="1"/>
      <c r="T431" s="1"/>
      <c r="U431" s="1"/>
      <c r="V431" s="343"/>
      <c r="W431" s="177"/>
      <c r="X431" s="177"/>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8" customHeight="1">
      <c r="A432" s="1"/>
      <c r="B432" s="1"/>
      <c r="C432" s="1"/>
      <c r="D432" s="1"/>
      <c r="E432" s="1"/>
      <c r="F432" s="167"/>
      <c r="G432" s="1"/>
      <c r="H432" s="337"/>
      <c r="I432" s="1"/>
      <c r="J432" s="1"/>
      <c r="K432" s="1"/>
      <c r="L432" s="10"/>
      <c r="M432" s="1"/>
      <c r="N432" s="1"/>
      <c r="O432" s="10"/>
      <c r="P432" s="1"/>
      <c r="Q432" s="1"/>
      <c r="R432" s="75"/>
      <c r="S432" s="1"/>
      <c r="T432" s="1"/>
      <c r="U432" s="1"/>
      <c r="V432" s="343"/>
      <c r="W432" s="177"/>
      <c r="X432" s="177"/>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8" customHeight="1">
      <c r="A433" s="1"/>
      <c r="B433" s="1"/>
      <c r="C433" s="1"/>
      <c r="D433" s="1"/>
      <c r="E433" s="1"/>
      <c r="F433" s="167"/>
      <c r="G433" s="1"/>
      <c r="H433" s="337"/>
      <c r="I433" s="1"/>
      <c r="J433" s="1"/>
      <c r="K433" s="1"/>
      <c r="L433" s="10"/>
      <c r="M433" s="1"/>
      <c r="N433" s="1"/>
      <c r="O433" s="10"/>
      <c r="P433" s="1"/>
      <c r="Q433" s="1"/>
      <c r="R433" s="75"/>
      <c r="S433" s="1"/>
      <c r="T433" s="1"/>
      <c r="U433" s="1"/>
      <c r="V433" s="343"/>
      <c r="W433" s="177"/>
      <c r="X433" s="177"/>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8" customHeight="1">
      <c r="A434" s="1"/>
      <c r="B434" s="1"/>
      <c r="C434" s="1"/>
      <c r="D434" s="1"/>
      <c r="E434" s="1"/>
      <c r="F434" s="167"/>
      <c r="G434" s="1"/>
      <c r="H434" s="337"/>
      <c r="I434" s="1"/>
      <c r="J434" s="1"/>
      <c r="K434" s="1"/>
      <c r="L434" s="10"/>
      <c r="M434" s="1"/>
      <c r="N434" s="1"/>
      <c r="O434" s="10"/>
      <c r="P434" s="1"/>
      <c r="Q434" s="1"/>
      <c r="R434" s="75"/>
      <c r="S434" s="1"/>
      <c r="T434" s="1"/>
      <c r="U434" s="1"/>
      <c r="V434" s="343"/>
      <c r="W434" s="177"/>
      <c r="X434" s="177"/>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8" customHeight="1">
      <c r="A435" s="1"/>
      <c r="B435" s="1"/>
      <c r="C435" s="1"/>
      <c r="D435" s="1"/>
      <c r="E435" s="1"/>
      <c r="F435" s="167"/>
      <c r="G435" s="1"/>
      <c r="H435" s="337"/>
      <c r="I435" s="1"/>
      <c r="J435" s="1"/>
      <c r="K435" s="1"/>
      <c r="L435" s="10"/>
      <c r="M435" s="1"/>
      <c r="N435" s="1"/>
      <c r="O435" s="10"/>
      <c r="P435" s="1"/>
      <c r="Q435" s="1"/>
      <c r="R435" s="75"/>
      <c r="S435" s="1"/>
      <c r="T435" s="1"/>
      <c r="U435" s="1"/>
      <c r="V435" s="343"/>
      <c r="W435" s="177"/>
      <c r="X435" s="177"/>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8" customHeight="1">
      <c r="A436" s="1"/>
      <c r="B436" s="1"/>
      <c r="C436" s="1"/>
      <c r="D436" s="1"/>
      <c r="E436" s="1"/>
      <c r="F436" s="167"/>
      <c r="G436" s="1"/>
      <c r="H436" s="337"/>
      <c r="I436" s="1"/>
      <c r="J436" s="1"/>
      <c r="K436" s="1"/>
      <c r="L436" s="10"/>
      <c r="M436" s="1"/>
      <c r="N436" s="1"/>
      <c r="O436" s="10"/>
      <c r="P436" s="1"/>
      <c r="Q436" s="1"/>
      <c r="R436" s="75"/>
      <c r="S436" s="1"/>
      <c r="T436" s="1"/>
      <c r="U436" s="1"/>
      <c r="V436" s="343"/>
      <c r="W436" s="177"/>
      <c r="X436" s="177"/>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8" customHeight="1">
      <c r="A437" s="1"/>
      <c r="B437" s="1"/>
      <c r="C437" s="1"/>
      <c r="D437" s="1"/>
      <c r="E437" s="1"/>
      <c r="F437" s="167"/>
      <c r="G437" s="1"/>
      <c r="H437" s="337"/>
      <c r="I437" s="1"/>
      <c r="J437" s="1"/>
      <c r="K437" s="1"/>
      <c r="L437" s="10"/>
      <c r="M437" s="1"/>
      <c r="N437" s="1"/>
      <c r="O437" s="10"/>
      <c r="P437" s="1"/>
      <c r="Q437" s="1"/>
      <c r="R437" s="75"/>
      <c r="S437" s="1"/>
      <c r="T437" s="1"/>
      <c r="U437" s="1"/>
      <c r="V437" s="343"/>
      <c r="W437" s="177"/>
      <c r="X437" s="177"/>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8" customHeight="1">
      <c r="A438" s="1"/>
      <c r="B438" s="1"/>
      <c r="C438" s="1"/>
      <c r="D438" s="1"/>
      <c r="E438" s="1"/>
      <c r="F438" s="167"/>
      <c r="G438" s="1"/>
      <c r="H438" s="337"/>
      <c r="I438" s="1"/>
      <c r="J438" s="1"/>
      <c r="K438" s="1"/>
      <c r="L438" s="10"/>
      <c r="M438" s="1"/>
      <c r="N438" s="1"/>
      <c r="O438" s="10"/>
      <c r="P438" s="1"/>
      <c r="Q438" s="1"/>
      <c r="R438" s="75"/>
      <c r="S438" s="1"/>
      <c r="T438" s="1"/>
      <c r="U438" s="1"/>
      <c r="V438" s="343"/>
      <c r="W438" s="177"/>
      <c r="X438" s="177"/>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8" customHeight="1">
      <c r="A439" s="1"/>
      <c r="B439" s="1"/>
      <c r="C439" s="1"/>
      <c r="D439" s="1"/>
      <c r="E439" s="1"/>
      <c r="F439" s="167"/>
      <c r="G439" s="1"/>
      <c r="H439" s="337"/>
      <c r="I439" s="1"/>
      <c r="J439" s="1"/>
      <c r="K439" s="1"/>
      <c r="L439" s="10"/>
      <c r="M439" s="1"/>
      <c r="N439" s="1"/>
      <c r="O439" s="10"/>
      <c r="P439" s="1"/>
      <c r="Q439" s="1"/>
      <c r="R439" s="75"/>
      <c r="S439" s="1"/>
      <c r="T439" s="1"/>
      <c r="U439" s="1"/>
      <c r="V439" s="343"/>
      <c r="W439" s="177"/>
      <c r="X439" s="177"/>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8" customHeight="1">
      <c r="A440" s="1"/>
      <c r="B440" s="1"/>
      <c r="C440" s="1"/>
      <c r="D440" s="1"/>
      <c r="E440" s="1"/>
      <c r="F440" s="167"/>
      <c r="G440" s="1"/>
      <c r="H440" s="337"/>
      <c r="I440" s="1"/>
      <c r="J440" s="1"/>
      <c r="K440" s="1"/>
      <c r="L440" s="10"/>
      <c r="M440" s="1"/>
      <c r="N440" s="1"/>
      <c r="O440" s="10"/>
      <c r="P440" s="1"/>
      <c r="Q440" s="1"/>
      <c r="R440" s="75"/>
      <c r="S440" s="1"/>
      <c r="T440" s="1"/>
      <c r="U440" s="1"/>
      <c r="V440" s="343"/>
      <c r="W440" s="177"/>
      <c r="X440" s="177"/>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8" customHeight="1">
      <c r="A441" s="1"/>
      <c r="B441" s="1"/>
      <c r="C441" s="1"/>
      <c r="D441" s="1"/>
      <c r="E441" s="1"/>
      <c r="F441" s="167"/>
      <c r="G441" s="1"/>
      <c r="H441" s="337"/>
      <c r="I441" s="1"/>
      <c r="J441" s="1"/>
      <c r="K441" s="1"/>
      <c r="L441" s="10"/>
      <c r="M441" s="1"/>
      <c r="N441" s="1"/>
      <c r="O441" s="10"/>
      <c r="P441" s="1"/>
      <c r="Q441" s="1"/>
      <c r="R441" s="75"/>
      <c r="S441" s="1"/>
      <c r="T441" s="1"/>
      <c r="U441" s="1"/>
      <c r="V441" s="343"/>
      <c r="W441" s="177"/>
      <c r="X441" s="177"/>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8" customHeight="1">
      <c r="A442" s="1"/>
      <c r="B442" s="1"/>
      <c r="C442" s="1"/>
      <c r="D442" s="1"/>
      <c r="E442" s="1"/>
      <c r="F442" s="167"/>
      <c r="G442" s="1"/>
      <c r="H442" s="337"/>
      <c r="I442" s="1"/>
      <c r="J442" s="1"/>
      <c r="K442" s="1"/>
      <c r="L442" s="10"/>
      <c r="M442" s="1"/>
      <c r="N442" s="1"/>
      <c r="O442" s="10"/>
      <c r="P442" s="1"/>
      <c r="Q442" s="1"/>
      <c r="R442" s="75"/>
      <c r="S442" s="1"/>
      <c r="T442" s="1"/>
      <c r="U442" s="1"/>
      <c r="V442" s="343"/>
      <c r="W442" s="177"/>
      <c r="X442" s="177"/>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8" customHeight="1">
      <c r="A443" s="1"/>
      <c r="B443" s="1"/>
      <c r="C443" s="1"/>
      <c r="D443" s="1"/>
      <c r="E443" s="1"/>
      <c r="F443" s="167"/>
      <c r="G443" s="1"/>
      <c r="H443" s="337"/>
      <c r="I443" s="1"/>
      <c r="J443" s="1"/>
      <c r="K443" s="1"/>
      <c r="L443" s="10"/>
      <c r="M443" s="1"/>
      <c r="N443" s="1"/>
      <c r="O443" s="10"/>
      <c r="P443" s="1"/>
      <c r="Q443" s="1"/>
      <c r="R443" s="75"/>
      <c r="S443" s="1"/>
      <c r="T443" s="1"/>
      <c r="U443" s="1"/>
      <c r="V443" s="343"/>
      <c r="W443" s="177"/>
      <c r="X443" s="177"/>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8" customHeight="1">
      <c r="A444" s="1"/>
      <c r="B444" s="1"/>
      <c r="C444" s="1"/>
      <c r="D444" s="1"/>
      <c r="E444" s="1"/>
      <c r="F444" s="167"/>
      <c r="G444" s="1"/>
      <c r="H444" s="337"/>
      <c r="I444" s="1"/>
      <c r="J444" s="1"/>
      <c r="K444" s="1"/>
      <c r="L444" s="10"/>
      <c r="M444" s="1"/>
      <c r="N444" s="1"/>
      <c r="O444" s="10"/>
      <c r="P444" s="1"/>
      <c r="Q444" s="1"/>
      <c r="R444" s="75"/>
      <c r="S444" s="1"/>
      <c r="T444" s="1"/>
      <c r="U444" s="1"/>
      <c r="V444" s="343"/>
      <c r="W444" s="177"/>
      <c r="X444" s="177"/>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8" customHeight="1">
      <c r="A445" s="1"/>
      <c r="B445" s="1"/>
      <c r="C445" s="1"/>
      <c r="D445" s="1"/>
      <c r="E445" s="1"/>
      <c r="F445" s="167"/>
      <c r="G445" s="1"/>
      <c r="H445" s="337"/>
      <c r="I445" s="1"/>
      <c r="J445" s="1"/>
      <c r="K445" s="1"/>
      <c r="L445" s="10"/>
      <c r="M445" s="1"/>
      <c r="N445" s="1"/>
      <c r="O445" s="10"/>
      <c r="P445" s="1"/>
      <c r="Q445" s="1"/>
      <c r="R445" s="75"/>
      <c r="S445" s="1"/>
      <c r="T445" s="1"/>
      <c r="U445" s="1"/>
      <c r="V445" s="343"/>
      <c r="W445" s="177"/>
      <c r="X445" s="177"/>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8" customHeight="1">
      <c r="A446" s="1"/>
      <c r="B446" s="1"/>
      <c r="C446" s="1"/>
      <c r="D446" s="1"/>
      <c r="E446" s="1"/>
      <c r="F446" s="167"/>
      <c r="G446" s="1"/>
      <c r="H446" s="337"/>
      <c r="I446" s="1"/>
      <c r="J446" s="1"/>
      <c r="K446" s="1"/>
      <c r="L446" s="10"/>
      <c r="M446" s="1"/>
      <c r="N446" s="1"/>
      <c r="O446" s="10"/>
      <c r="P446" s="1"/>
      <c r="Q446" s="1"/>
      <c r="R446" s="75"/>
      <c r="S446" s="1"/>
      <c r="T446" s="1"/>
      <c r="U446" s="1"/>
      <c r="V446" s="343"/>
      <c r="W446" s="177"/>
      <c r="X446" s="177"/>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8" customHeight="1">
      <c r="A447" s="1"/>
      <c r="B447" s="1"/>
      <c r="C447" s="1"/>
      <c r="D447" s="1"/>
      <c r="E447" s="1"/>
      <c r="F447" s="167"/>
      <c r="G447" s="1"/>
      <c r="H447" s="337"/>
      <c r="I447" s="1"/>
      <c r="J447" s="1"/>
      <c r="K447" s="1"/>
      <c r="L447" s="10"/>
      <c r="M447" s="1"/>
      <c r="N447" s="1"/>
      <c r="O447" s="10"/>
      <c r="P447" s="1"/>
      <c r="Q447" s="1"/>
      <c r="R447" s="75"/>
      <c r="S447" s="1"/>
      <c r="T447" s="1"/>
      <c r="U447" s="1"/>
      <c r="V447" s="343"/>
      <c r="W447" s="177"/>
      <c r="X447" s="177"/>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8" customHeight="1">
      <c r="A448" s="1"/>
      <c r="B448" s="1"/>
      <c r="C448" s="1"/>
      <c r="D448" s="1"/>
      <c r="E448" s="1"/>
      <c r="F448" s="167"/>
      <c r="G448" s="1"/>
      <c r="H448" s="337"/>
      <c r="I448" s="1"/>
      <c r="J448" s="1"/>
      <c r="K448" s="1"/>
      <c r="L448" s="10"/>
      <c r="M448" s="1"/>
      <c r="N448" s="1"/>
      <c r="O448" s="10"/>
      <c r="P448" s="1"/>
      <c r="Q448" s="1"/>
      <c r="R448" s="75"/>
      <c r="S448" s="1"/>
      <c r="T448" s="1"/>
      <c r="U448" s="1"/>
      <c r="V448" s="343"/>
      <c r="W448" s="177"/>
      <c r="X448" s="177"/>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8" customHeight="1">
      <c r="A449" s="1"/>
      <c r="B449" s="1"/>
      <c r="C449" s="1"/>
      <c r="D449" s="1"/>
      <c r="E449" s="1"/>
      <c r="F449" s="167"/>
      <c r="G449" s="1"/>
      <c r="H449" s="337"/>
      <c r="I449" s="1"/>
      <c r="J449" s="1"/>
      <c r="K449" s="1"/>
      <c r="L449" s="10"/>
      <c r="M449" s="1"/>
      <c r="N449" s="1"/>
      <c r="O449" s="10"/>
      <c r="P449" s="1"/>
      <c r="Q449" s="1"/>
      <c r="R449" s="75"/>
      <c r="S449" s="1"/>
      <c r="T449" s="1"/>
      <c r="U449" s="1"/>
      <c r="V449" s="343"/>
      <c r="W449" s="177"/>
      <c r="X449" s="177"/>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8" customHeight="1">
      <c r="A450" s="1"/>
      <c r="B450" s="1"/>
      <c r="C450" s="1"/>
      <c r="D450" s="1"/>
      <c r="E450" s="1"/>
      <c r="F450" s="167"/>
      <c r="G450" s="1"/>
      <c r="H450" s="337"/>
      <c r="I450" s="1"/>
      <c r="J450" s="1"/>
      <c r="K450" s="1"/>
      <c r="L450" s="10"/>
      <c r="M450" s="1"/>
      <c r="N450" s="1"/>
      <c r="O450" s="10"/>
      <c r="P450" s="1"/>
      <c r="Q450" s="1"/>
      <c r="R450" s="75"/>
      <c r="S450" s="1"/>
      <c r="T450" s="1"/>
      <c r="U450" s="1"/>
      <c r="V450" s="343"/>
      <c r="W450" s="177"/>
      <c r="X450" s="177"/>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8" customHeight="1">
      <c r="A451" s="1"/>
      <c r="B451" s="1"/>
      <c r="C451" s="1"/>
      <c r="D451" s="1"/>
      <c r="E451" s="1"/>
      <c r="F451" s="167"/>
      <c r="G451" s="1"/>
      <c r="H451" s="337"/>
      <c r="I451" s="1"/>
      <c r="J451" s="1"/>
      <c r="K451" s="1"/>
      <c r="L451" s="10"/>
      <c r="M451" s="1"/>
      <c r="N451" s="1"/>
      <c r="O451" s="10"/>
      <c r="P451" s="1"/>
      <c r="Q451" s="1"/>
      <c r="R451" s="75"/>
      <c r="S451" s="1"/>
      <c r="T451" s="1"/>
      <c r="U451" s="1"/>
      <c r="V451" s="343"/>
      <c r="W451" s="177"/>
      <c r="X451" s="177"/>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8" customHeight="1">
      <c r="A452" s="1"/>
      <c r="B452" s="1"/>
      <c r="C452" s="1"/>
      <c r="D452" s="1"/>
      <c r="E452" s="1"/>
      <c r="F452" s="167"/>
      <c r="G452" s="1"/>
      <c r="H452" s="337"/>
      <c r="I452" s="1"/>
      <c r="J452" s="1"/>
      <c r="K452" s="1"/>
      <c r="L452" s="10"/>
      <c r="M452" s="1"/>
      <c r="N452" s="1"/>
      <c r="O452" s="10"/>
      <c r="P452" s="1"/>
      <c r="Q452" s="1"/>
      <c r="R452" s="75"/>
      <c r="S452" s="1"/>
      <c r="T452" s="1"/>
      <c r="U452" s="1"/>
      <c r="V452" s="343"/>
      <c r="W452" s="177"/>
      <c r="X452" s="177"/>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8" customHeight="1">
      <c r="A453" s="1"/>
      <c r="B453" s="1"/>
      <c r="C453" s="1"/>
      <c r="D453" s="1"/>
      <c r="E453" s="1"/>
      <c r="F453" s="167"/>
      <c r="G453" s="1"/>
      <c r="H453" s="337"/>
      <c r="I453" s="1"/>
      <c r="J453" s="1"/>
      <c r="K453" s="1"/>
      <c r="L453" s="10"/>
      <c r="M453" s="1"/>
      <c r="N453" s="1"/>
      <c r="O453" s="10"/>
      <c r="P453" s="1"/>
      <c r="Q453" s="1"/>
      <c r="R453" s="75"/>
      <c r="S453" s="1"/>
      <c r="T453" s="1"/>
      <c r="U453" s="1"/>
      <c r="V453" s="343"/>
      <c r="W453" s="177"/>
      <c r="X453" s="177"/>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8" customHeight="1">
      <c r="A454" s="1"/>
      <c r="B454" s="1"/>
      <c r="C454" s="1"/>
      <c r="D454" s="1"/>
      <c r="E454" s="1"/>
      <c r="F454" s="167"/>
      <c r="G454" s="1"/>
      <c r="H454" s="337"/>
      <c r="I454" s="1"/>
      <c r="J454" s="1"/>
      <c r="K454" s="1"/>
      <c r="L454" s="10"/>
      <c r="M454" s="1"/>
      <c r="N454" s="1"/>
      <c r="O454" s="10"/>
      <c r="P454" s="1"/>
      <c r="Q454" s="1"/>
      <c r="R454" s="75"/>
      <c r="S454" s="1"/>
      <c r="T454" s="1"/>
      <c r="U454" s="1"/>
      <c r="V454" s="343"/>
      <c r="W454" s="177"/>
      <c r="X454" s="177"/>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8" customHeight="1">
      <c r="A455" s="1"/>
      <c r="B455" s="1"/>
      <c r="C455" s="1"/>
      <c r="D455" s="1"/>
      <c r="E455" s="1"/>
      <c r="F455" s="167"/>
      <c r="G455" s="1"/>
      <c r="H455" s="337"/>
      <c r="I455" s="1"/>
      <c r="J455" s="1"/>
      <c r="K455" s="1"/>
      <c r="L455" s="10"/>
      <c r="M455" s="1"/>
      <c r="N455" s="1"/>
      <c r="O455" s="10"/>
      <c r="P455" s="1"/>
      <c r="Q455" s="1"/>
      <c r="R455" s="75"/>
      <c r="S455" s="1"/>
      <c r="T455" s="1"/>
      <c r="U455" s="1"/>
      <c r="V455" s="343"/>
      <c r="W455" s="177"/>
      <c r="X455" s="177"/>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8" customHeight="1">
      <c r="A456" s="1"/>
      <c r="B456" s="1"/>
      <c r="C456" s="1"/>
      <c r="D456" s="1"/>
      <c r="E456" s="1"/>
      <c r="F456" s="167"/>
      <c r="G456" s="1"/>
      <c r="H456" s="337"/>
      <c r="I456" s="1"/>
      <c r="J456" s="1"/>
      <c r="K456" s="1"/>
      <c r="L456" s="10"/>
      <c r="M456" s="1"/>
      <c r="N456" s="1"/>
      <c r="O456" s="10"/>
      <c r="P456" s="1"/>
      <c r="Q456" s="1"/>
      <c r="R456" s="75"/>
      <c r="S456" s="1"/>
      <c r="T456" s="1"/>
      <c r="U456" s="1"/>
      <c r="V456" s="343"/>
      <c r="W456" s="177"/>
      <c r="X456" s="177"/>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8" customHeight="1">
      <c r="A457" s="1"/>
      <c r="B457" s="1"/>
      <c r="C457" s="1"/>
      <c r="D457" s="1"/>
      <c r="E457" s="1"/>
      <c r="F457" s="167"/>
      <c r="G457" s="1"/>
      <c r="H457" s="337"/>
      <c r="I457" s="1"/>
      <c r="J457" s="1"/>
      <c r="K457" s="1"/>
      <c r="L457" s="10"/>
      <c r="M457" s="1"/>
      <c r="N457" s="1"/>
      <c r="O457" s="10"/>
      <c r="P457" s="1"/>
      <c r="Q457" s="1"/>
      <c r="R457" s="75"/>
      <c r="S457" s="1"/>
      <c r="T457" s="1"/>
      <c r="U457" s="1"/>
      <c r="V457" s="343"/>
      <c r="W457" s="177"/>
      <c r="X457" s="177"/>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8" customHeight="1">
      <c r="A458" s="1"/>
      <c r="B458" s="1"/>
      <c r="C458" s="1"/>
      <c r="D458" s="1"/>
      <c r="E458" s="1"/>
      <c r="F458" s="167"/>
      <c r="G458" s="1"/>
      <c r="H458" s="337"/>
      <c r="I458" s="1"/>
      <c r="J458" s="1"/>
      <c r="K458" s="1"/>
      <c r="L458" s="10"/>
      <c r="M458" s="1"/>
      <c r="N458" s="1"/>
      <c r="O458" s="10"/>
      <c r="P458" s="1"/>
      <c r="Q458" s="1"/>
      <c r="R458" s="75"/>
      <c r="S458" s="1"/>
      <c r="T458" s="1"/>
      <c r="U458" s="1"/>
      <c r="V458" s="343"/>
      <c r="W458" s="177"/>
      <c r="X458" s="177"/>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8" customHeight="1">
      <c r="A459" s="1"/>
      <c r="B459" s="1"/>
      <c r="C459" s="1"/>
      <c r="D459" s="1"/>
      <c r="E459" s="1"/>
      <c r="F459" s="167"/>
      <c r="G459" s="1"/>
      <c r="H459" s="337"/>
      <c r="I459" s="1"/>
      <c r="J459" s="1"/>
      <c r="K459" s="1"/>
      <c r="L459" s="10"/>
      <c r="M459" s="1"/>
      <c r="N459" s="1"/>
      <c r="O459" s="10"/>
      <c r="P459" s="1"/>
      <c r="Q459" s="1"/>
      <c r="R459" s="75"/>
      <c r="S459" s="1"/>
      <c r="T459" s="1"/>
      <c r="U459" s="1"/>
      <c r="V459" s="343"/>
      <c r="W459" s="177"/>
      <c r="X459" s="177"/>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8" customHeight="1">
      <c r="A460" s="1"/>
      <c r="B460" s="1"/>
      <c r="C460" s="1"/>
      <c r="D460" s="1"/>
      <c r="E460" s="1"/>
      <c r="F460" s="167"/>
      <c r="G460" s="1"/>
      <c r="H460" s="337"/>
      <c r="I460" s="1"/>
      <c r="J460" s="1"/>
      <c r="K460" s="1"/>
      <c r="L460" s="10"/>
      <c r="M460" s="1"/>
      <c r="N460" s="1"/>
      <c r="O460" s="10"/>
      <c r="P460" s="1"/>
      <c r="Q460" s="1"/>
      <c r="R460" s="75"/>
      <c r="S460" s="1"/>
      <c r="T460" s="1"/>
      <c r="U460" s="1"/>
      <c r="V460" s="343"/>
      <c r="W460" s="177"/>
      <c r="X460" s="177"/>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8" customHeight="1">
      <c r="A461" s="1"/>
      <c r="B461" s="1"/>
      <c r="C461" s="1"/>
      <c r="D461" s="1"/>
      <c r="E461" s="1"/>
      <c r="F461" s="167"/>
      <c r="G461" s="1"/>
      <c r="H461" s="337"/>
      <c r="I461" s="1"/>
      <c r="J461" s="1"/>
      <c r="K461" s="1"/>
      <c r="L461" s="10"/>
      <c r="M461" s="1"/>
      <c r="N461" s="1"/>
      <c r="O461" s="10"/>
      <c r="P461" s="1"/>
      <c r="Q461" s="1"/>
      <c r="R461" s="75"/>
      <c r="S461" s="1"/>
      <c r="T461" s="1"/>
      <c r="U461" s="1"/>
      <c r="V461" s="343"/>
      <c r="W461" s="177"/>
      <c r="X461" s="177"/>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8" customHeight="1">
      <c r="A462" s="1"/>
      <c r="B462" s="1"/>
      <c r="C462" s="1"/>
      <c r="D462" s="1"/>
      <c r="E462" s="1"/>
      <c r="F462" s="167"/>
      <c r="G462" s="1"/>
      <c r="H462" s="337"/>
      <c r="I462" s="1"/>
      <c r="J462" s="1"/>
      <c r="K462" s="1"/>
      <c r="L462" s="10"/>
      <c r="M462" s="1"/>
      <c r="N462" s="1"/>
      <c r="O462" s="10"/>
      <c r="P462" s="1"/>
      <c r="Q462" s="1"/>
      <c r="R462" s="75"/>
      <c r="S462" s="1"/>
      <c r="T462" s="1"/>
      <c r="U462" s="1"/>
      <c r="V462" s="343"/>
      <c r="W462" s="177"/>
      <c r="X462" s="177"/>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8" customHeight="1">
      <c r="A463" s="1"/>
      <c r="B463" s="1"/>
      <c r="C463" s="1"/>
      <c r="D463" s="1"/>
      <c r="E463" s="1"/>
      <c r="F463" s="167"/>
      <c r="G463" s="1"/>
      <c r="H463" s="337"/>
      <c r="I463" s="1"/>
      <c r="J463" s="1"/>
      <c r="K463" s="1"/>
      <c r="L463" s="10"/>
      <c r="M463" s="1"/>
      <c r="N463" s="1"/>
      <c r="O463" s="10"/>
      <c r="P463" s="1"/>
      <c r="Q463" s="1"/>
      <c r="R463" s="75"/>
      <c r="S463" s="1"/>
      <c r="T463" s="1"/>
      <c r="U463" s="1"/>
      <c r="V463" s="343"/>
      <c r="W463" s="177"/>
      <c r="X463" s="177"/>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8" customHeight="1">
      <c r="A464" s="1"/>
      <c r="B464" s="1"/>
      <c r="C464" s="1"/>
      <c r="D464" s="1"/>
      <c r="E464" s="1"/>
      <c r="F464" s="167"/>
      <c r="G464" s="1"/>
      <c r="H464" s="337"/>
      <c r="I464" s="1"/>
      <c r="J464" s="1"/>
      <c r="K464" s="1"/>
      <c r="L464" s="10"/>
      <c r="M464" s="1"/>
      <c r="N464" s="1"/>
      <c r="O464" s="10"/>
      <c r="P464" s="1"/>
      <c r="Q464" s="1"/>
      <c r="R464" s="75"/>
      <c r="S464" s="1"/>
      <c r="T464" s="1"/>
      <c r="U464" s="1"/>
      <c r="V464" s="343"/>
      <c r="W464" s="177"/>
      <c r="X464" s="177"/>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8" customHeight="1">
      <c r="A465" s="1"/>
      <c r="B465" s="1"/>
      <c r="C465" s="1"/>
      <c r="D465" s="1"/>
      <c r="E465" s="1"/>
      <c r="F465" s="167"/>
      <c r="G465" s="1"/>
      <c r="H465" s="337"/>
      <c r="I465" s="1"/>
      <c r="J465" s="1"/>
      <c r="K465" s="1"/>
      <c r="L465" s="10"/>
      <c r="M465" s="1"/>
      <c r="N465" s="1"/>
      <c r="O465" s="10"/>
      <c r="P465" s="1"/>
      <c r="Q465" s="1"/>
      <c r="R465" s="75"/>
      <c r="S465" s="1"/>
      <c r="T465" s="1"/>
      <c r="U465" s="1"/>
      <c r="V465" s="343"/>
      <c r="W465" s="177"/>
      <c r="X465" s="177"/>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8" customHeight="1">
      <c r="A466" s="1"/>
      <c r="B466" s="1"/>
      <c r="C466" s="1"/>
      <c r="D466" s="1"/>
      <c r="E466" s="1"/>
      <c r="F466" s="167"/>
      <c r="G466" s="1"/>
      <c r="H466" s="337"/>
      <c r="I466" s="1"/>
      <c r="J466" s="1"/>
      <c r="K466" s="1"/>
      <c r="L466" s="10"/>
      <c r="M466" s="1"/>
      <c r="N466" s="1"/>
      <c r="O466" s="10"/>
      <c r="P466" s="1"/>
      <c r="Q466" s="1"/>
      <c r="R466" s="75"/>
      <c r="S466" s="1"/>
      <c r="T466" s="1"/>
      <c r="U466" s="1"/>
      <c r="V466" s="343"/>
      <c r="W466" s="177"/>
      <c r="X466" s="177"/>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8" customHeight="1">
      <c r="A467" s="1"/>
      <c r="B467" s="1"/>
      <c r="C467" s="1"/>
      <c r="D467" s="1"/>
      <c r="E467" s="1"/>
      <c r="F467" s="167"/>
      <c r="G467" s="1"/>
      <c r="H467" s="337"/>
      <c r="I467" s="1"/>
      <c r="J467" s="1"/>
      <c r="K467" s="1"/>
      <c r="L467" s="10"/>
      <c r="M467" s="1"/>
      <c r="N467" s="1"/>
      <c r="O467" s="10"/>
      <c r="P467" s="1"/>
      <c r="Q467" s="1"/>
      <c r="R467" s="75"/>
      <c r="S467" s="1"/>
      <c r="T467" s="1"/>
      <c r="U467" s="1"/>
      <c r="V467" s="343"/>
      <c r="W467" s="177"/>
      <c r="X467" s="177"/>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8" customHeight="1">
      <c r="A468" s="1"/>
      <c r="B468" s="1"/>
      <c r="C468" s="1"/>
      <c r="D468" s="1"/>
      <c r="E468" s="1"/>
      <c r="F468" s="167"/>
      <c r="G468" s="1"/>
      <c r="H468" s="337"/>
      <c r="I468" s="1"/>
      <c r="J468" s="1"/>
      <c r="K468" s="1"/>
      <c r="L468" s="10"/>
      <c r="M468" s="1"/>
      <c r="N468" s="1"/>
      <c r="O468" s="10"/>
      <c r="P468" s="1"/>
      <c r="Q468" s="1"/>
      <c r="R468" s="75"/>
      <c r="S468" s="1"/>
      <c r="T468" s="1"/>
      <c r="U468" s="1"/>
      <c r="V468" s="343"/>
      <c r="W468" s="177"/>
      <c r="X468" s="177"/>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8" customHeight="1">
      <c r="A469" s="1"/>
      <c r="B469" s="1"/>
      <c r="C469" s="1"/>
      <c r="D469" s="1"/>
      <c r="E469" s="1"/>
      <c r="F469" s="167"/>
      <c r="G469" s="1"/>
      <c r="H469" s="337"/>
      <c r="I469" s="1"/>
      <c r="J469" s="1"/>
      <c r="K469" s="1"/>
      <c r="L469" s="10"/>
      <c r="M469" s="1"/>
      <c r="N469" s="1"/>
      <c r="O469" s="10"/>
      <c r="P469" s="1"/>
      <c r="Q469" s="1"/>
      <c r="R469" s="75"/>
      <c r="S469" s="1"/>
      <c r="T469" s="1"/>
      <c r="U469" s="1"/>
      <c r="V469" s="343"/>
      <c r="W469" s="177"/>
      <c r="X469" s="177"/>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8" customHeight="1">
      <c r="A470" s="1"/>
      <c r="B470" s="1"/>
      <c r="C470" s="1"/>
      <c r="D470" s="1"/>
      <c r="E470" s="1"/>
      <c r="F470" s="167"/>
      <c r="G470" s="1"/>
      <c r="H470" s="337"/>
      <c r="I470" s="1"/>
      <c r="J470" s="1"/>
      <c r="K470" s="1"/>
      <c r="L470" s="10"/>
      <c r="M470" s="1"/>
      <c r="N470" s="1"/>
      <c r="O470" s="10"/>
      <c r="P470" s="1"/>
      <c r="Q470" s="1"/>
      <c r="R470" s="75"/>
      <c r="S470" s="1"/>
      <c r="T470" s="1"/>
      <c r="U470" s="1"/>
      <c r="V470" s="343"/>
      <c r="W470" s="177"/>
      <c r="X470" s="177"/>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8" customHeight="1">
      <c r="A471" s="1"/>
      <c r="B471" s="1"/>
      <c r="C471" s="1"/>
      <c r="D471" s="1"/>
      <c r="E471" s="1"/>
      <c r="F471" s="167"/>
      <c r="G471" s="1"/>
      <c r="H471" s="337"/>
      <c r="I471" s="1"/>
      <c r="J471" s="1"/>
      <c r="K471" s="1"/>
      <c r="L471" s="10"/>
      <c r="M471" s="1"/>
      <c r="N471" s="1"/>
      <c r="O471" s="10"/>
      <c r="P471" s="1"/>
      <c r="Q471" s="1"/>
      <c r="R471" s="75"/>
      <c r="S471" s="1"/>
      <c r="T471" s="1"/>
      <c r="U471" s="1"/>
      <c r="V471" s="343"/>
      <c r="W471" s="177"/>
      <c r="X471" s="177"/>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8" customHeight="1">
      <c r="A472" s="1"/>
      <c r="B472" s="1"/>
      <c r="C472" s="1"/>
      <c r="D472" s="1"/>
      <c r="E472" s="1"/>
      <c r="F472" s="167"/>
      <c r="G472" s="1"/>
      <c r="H472" s="337"/>
      <c r="I472" s="1"/>
      <c r="J472" s="1"/>
      <c r="K472" s="1"/>
      <c r="L472" s="10"/>
      <c r="M472" s="1"/>
      <c r="N472" s="1"/>
      <c r="O472" s="10"/>
      <c r="P472" s="1"/>
      <c r="Q472" s="1"/>
      <c r="R472" s="75"/>
      <c r="S472" s="1"/>
      <c r="T472" s="1"/>
      <c r="U472" s="1"/>
      <c r="V472" s="343"/>
      <c r="W472" s="177"/>
      <c r="X472" s="177"/>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8" customHeight="1">
      <c r="A473" s="1"/>
      <c r="B473" s="1"/>
      <c r="C473" s="1"/>
      <c r="D473" s="1"/>
      <c r="E473" s="1"/>
      <c r="F473" s="167"/>
      <c r="G473" s="1"/>
      <c r="H473" s="337"/>
      <c r="I473" s="1"/>
      <c r="J473" s="1"/>
      <c r="K473" s="1"/>
      <c r="L473" s="10"/>
      <c r="M473" s="1"/>
      <c r="N473" s="1"/>
      <c r="O473" s="10"/>
      <c r="P473" s="1"/>
      <c r="Q473" s="1"/>
      <c r="R473" s="75"/>
      <c r="S473" s="1"/>
      <c r="T473" s="1"/>
      <c r="U473" s="1"/>
      <c r="V473" s="343"/>
      <c r="W473" s="177"/>
      <c r="X473" s="177"/>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8" customHeight="1">
      <c r="A474" s="1"/>
      <c r="B474" s="1"/>
      <c r="C474" s="1"/>
      <c r="D474" s="1"/>
      <c r="E474" s="1"/>
      <c r="F474" s="167"/>
      <c r="G474" s="1"/>
      <c r="H474" s="337"/>
      <c r="I474" s="1"/>
      <c r="J474" s="1"/>
      <c r="K474" s="1"/>
      <c r="L474" s="10"/>
      <c r="M474" s="1"/>
      <c r="N474" s="1"/>
      <c r="O474" s="10"/>
      <c r="P474" s="1"/>
      <c r="Q474" s="1"/>
      <c r="R474" s="75"/>
      <c r="S474" s="1"/>
      <c r="T474" s="1"/>
      <c r="U474" s="1"/>
      <c r="V474" s="343"/>
      <c r="W474" s="177"/>
      <c r="X474" s="177"/>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8" customHeight="1">
      <c r="A475" s="1"/>
      <c r="B475" s="1"/>
      <c r="C475" s="1"/>
      <c r="D475" s="1"/>
      <c r="E475" s="1"/>
      <c r="F475" s="167"/>
      <c r="G475" s="1"/>
      <c r="H475" s="337"/>
      <c r="I475" s="1"/>
      <c r="J475" s="1"/>
      <c r="K475" s="1"/>
      <c r="L475" s="10"/>
      <c r="M475" s="1"/>
      <c r="N475" s="1"/>
      <c r="O475" s="10"/>
      <c r="P475" s="1"/>
      <c r="Q475" s="1"/>
      <c r="R475" s="75"/>
      <c r="S475" s="1"/>
      <c r="T475" s="1"/>
      <c r="U475" s="1"/>
      <c r="V475" s="343"/>
      <c r="W475" s="177"/>
      <c r="X475" s="177"/>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8" customHeight="1">
      <c r="A476" s="1"/>
      <c r="B476" s="1"/>
      <c r="C476" s="1"/>
      <c r="D476" s="1"/>
      <c r="E476" s="1"/>
      <c r="F476" s="167"/>
      <c r="G476" s="1"/>
      <c r="H476" s="337"/>
      <c r="I476" s="1"/>
      <c r="J476" s="1"/>
      <c r="K476" s="1"/>
      <c r="L476" s="10"/>
      <c r="M476" s="1"/>
      <c r="N476" s="1"/>
      <c r="O476" s="10"/>
      <c r="P476" s="1"/>
      <c r="Q476" s="1"/>
      <c r="R476" s="75"/>
      <c r="S476" s="1"/>
      <c r="T476" s="1"/>
      <c r="U476" s="1"/>
      <c r="V476" s="343"/>
      <c r="W476" s="177"/>
      <c r="X476" s="177"/>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8" customHeight="1">
      <c r="A477" s="1"/>
      <c r="B477" s="1"/>
      <c r="C477" s="1"/>
      <c r="D477" s="1"/>
      <c r="E477" s="1"/>
      <c r="F477" s="167"/>
      <c r="G477" s="1"/>
      <c r="H477" s="337"/>
      <c r="I477" s="1"/>
      <c r="J477" s="1"/>
      <c r="K477" s="1"/>
      <c r="L477" s="10"/>
      <c r="M477" s="1"/>
      <c r="N477" s="1"/>
      <c r="O477" s="10"/>
      <c r="P477" s="1"/>
      <c r="Q477" s="1"/>
      <c r="R477" s="75"/>
      <c r="S477" s="1"/>
      <c r="T477" s="1"/>
      <c r="U477" s="1"/>
      <c r="V477" s="343"/>
      <c r="W477" s="177"/>
      <c r="X477" s="177"/>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8" customHeight="1">
      <c r="A478" s="1"/>
      <c r="B478" s="1"/>
      <c r="C478" s="1"/>
      <c r="D478" s="1"/>
      <c r="E478" s="1"/>
      <c r="F478" s="167"/>
      <c r="G478" s="1"/>
      <c r="H478" s="337"/>
      <c r="I478" s="1"/>
      <c r="J478" s="1"/>
      <c r="K478" s="1"/>
      <c r="L478" s="10"/>
      <c r="M478" s="1"/>
      <c r="N478" s="1"/>
      <c r="O478" s="10"/>
      <c r="P478" s="1"/>
      <c r="Q478" s="1"/>
      <c r="R478" s="75"/>
      <c r="S478" s="1"/>
      <c r="T478" s="1"/>
      <c r="U478" s="1"/>
      <c r="V478" s="343"/>
      <c r="W478" s="177"/>
      <c r="X478" s="177"/>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8" customHeight="1">
      <c r="A479" s="1"/>
      <c r="B479" s="1"/>
      <c r="C479" s="1"/>
      <c r="D479" s="1"/>
      <c r="E479" s="1"/>
      <c r="F479" s="167"/>
      <c r="G479" s="1"/>
      <c r="H479" s="337"/>
      <c r="I479" s="1"/>
      <c r="J479" s="1"/>
      <c r="K479" s="1"/>
      <c r="L479" s="10"/>
      <c r="M479" s="1"/>
      <c r="N479" s="1"/>
      <c r="O479" s="10"/>
      <c r="P479" s="1"/>
      <c r="Q479" s="1"/>
      <c r="R479" s="75"/>
      <c r="S479" s="1"/>
      <c r="T479" s="1"/>
      <c r="U479" s="1"/>
      <c r="V479" s="343"/>
      <c r="W479" s="177"/>
      <c r="X479" s="177"/>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8" customHeight="1">
      <c r="A480" s="1"/>
      <c r="B480" s="1"/>
      <c r="C480" s="1"/>
      <c r="D480" s="1"/>
      <c r="E480" s="1"/>
      <c r="F480" s="167"/>
      <c r="G480" s="1"/>
      <c r="H480" s="337"/>
      <c r="I480" s="1"/>
      <c r="J480" s="1"/>
      <c r="K480" s="1"/>
      <c r="L480" s="10"/>
      <c r="M480" s="1"/>
      <c r="N480" s="1"/>
      <c r="O480" s="10"/>
      <c r="P480" s="1"/>
      <c r="Q480" s="1"/>
      <c r="R480" s="75"/>
      <c r="S480" s="1"/>
      <c r="T480" s="1"/>
      <c r="U480" s="1"/>
      <c r="V480" s="343"/>
      <c r="W480" s="177"/>
      <c r="X480" s="177"/>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8" customHeight="1">
      <c r="A481" s="1"/>
      <c r="B481" s="1"/>
      <c r="C481" s="1"/>
      <c r="D481" s="1"/>
      <c r="E481" s="1"/>
      <c r="F481" s="167"/>
      <c r="G481" s="1"/>
      <c r="H481" s="337"/>
      <c r="I481" s="1"/>
      <c r="J481" s="1"/>
      <c r="K481" s="1"/>
      <c r="L481" s="10"/>
      <c r="M481" s="1"/>
      <c r="N481" s="1"/>
      <c r="O481" s="10"/>
      <c r="P481" s="1"/>
      <c r="Q481" s="1"/>
      <c r="R481" s="75"/>
      <c r="S481" s="1"/>
      <c r="T481" s="1"/>
      <c r="U481" s="1"/>
      <c r="V481" s="343"/>
      <c r="W481" s="177"/>
      <c r="X481" s="177"/>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8" customHeight="1">
      <c r="A482" s="1"/>
      <c r="B482" s="1"/>
      <c r="C482" s="1"/>
      <c r="D482" s="1"/>
      <c r="E482" s="1"/>
      <c r="F482" s="167"/>
      <c r="G482" s="1"/>
      <c r="H482" s="337"/>
      <c r="I482" s="1"/>
      <c r="J482" s="1"/>
      <c r="K482" s="1"/>
      <c r="L482" s="10"/>
      <c r="M482" s="1"/>
      <c r="N482" s="1"/>
      <c r="O482" s="10"/>
      <c r="P482" s="1"/>
      <c r="Q482" s="1"/>
      <c r="R482" s="75"/>
      <c r="S482" s="1"/>
      <c r="T482" s="1"/>
      <c r="U482" s="1"/>
      <c r="V482" s="343"/>
      <c r="W482" s="177"/>
      <c r="X482" s="177"/>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8" customHeight="1">
      <c r="A483" s="1"/>
      <c r="B483" s="1"/>
      <c r="C483" s="1"/>
      <c r="D483" s="1"/>
      <c r="E483" s="1"/>
      <c r="F483" s="167"/>
      <c r="G483" s="1"/>
      <c r="H483" s="337"/>
      <c r="I483" s="1"/>
      <c r="J483" s="1"/>
      <c r="K483" s="1"/>
      <c r="L483" s="10"/>
      <c r="M483" s="1"/>
      <c r="N483" s="1"/>
      <c r="O483" s="10"/>
      <c r="P483" s="1"/>
      <c r="Q483" s="1"/>
      <c r="R483" s="75"/>
      <c r="S483" s="1"/>
      <c r="T483" s="1"/>
      <c r="U483" s="1"/>
      <c r="V483" s="343"/>
      <c r="W483" s="177"/>
      <c r="X483" s="177"/>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8" customHeight="1">
      <c r="A484" s="1"/>
      <c r="B484" s="1"/>
      <c r="C484" s="1"/>
      <c r="D484" s="1"/>
      <c r="E484" s="1"/>
      <c r="F484" s="167"/>
      <c r="G484" s="1"/>
      <c r="H484" s="337"/>
      <c r="I484" s="1"/>
      <c r="J484" s="1"/>
      <c r="K484" s="1"/>
      <c r="L484" s="10"/>
      <c r="M484" s="1"/>
      <c r="N484" s="1"/>
      <c r="O484" s="10"/>
      <c r="P484" s="1"/>
      <c r="Q484" s="1"/>
      <c r="R484" s="75"/>
      <c r="S484" s="1"/>
      <c r="T484" s="1"/>
      <c r="U484" s="1"/>
      <c r="V484" s="343"/>
      <c r="W484" s="177"/>
      <c r="X484" s="177"/>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8" customHeight="1">
      <c r="A485" s="1"/>
      <c r="B485" s="1"/>
      <c r="C485" s="1"/>
      <c r="D485" s="1"/>
      <c r="E485" s="1"/>
      <c r="F485" s="167"/>
      <c r="G485" s="1"/>
      <c r="H485" s="337"/>
      <c r="I485" s="1"/>
      <c r="J485" s="1"/>
      <c r="K485" s="1"/>
      <c r="L485" s="10"/>
      <c r="M485" s="1"/>
      <c r="N485" s="1"/>
      <c r="O485" s="10"/>
      <c r="P485" s="1"/>
      <c r="Q485" s="1"/>
      <c r="R485" s="75"/>
      <c r="S485" s="1"/>
      <c r="T485" s="1"/>
      <c r="U485" s="1"/>
      <c r="V485" s="343"/>
      <c r="W485" s="177"/>
      <c r="X485" s="177"/>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8" customHeight="1">
      <c r="A486" s="1"/>
      <c r="B486" s="1"/>
      <c r="C486" s="1"/>
      <c r="D486" s="1"/>
      <c r="E486" s="1"/>
      <c r="F486" s="167"/>
      <c r="G486" s="1"/>
      <c r="H486" s="337"/>
      <c r="I486" s="1"/>
      <c r="J486" s="1"/>
      <c r="K486" s="1"/>
      <c r="L486" s="10"/>
      <c r="M486" s="1"/>
      <c r="N486" s="1"/>
      <c r="O486" s="10"/>
      <c r="P486" s="1"/>
      <c r="Q486" s="1"/>
      <c r="R486" s="75"/>
      <c r="S486" s="1"/>
      <c r="T486" s="1"/>
      <c r="U486" s="1"/>
      <c r="V486" s="343"/>
      <c r="W486" s="177"/>
      <c r="X486" s="177"/>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8" customHeight="1">
      <c r="A487" s="1"/>
      <c r="B487" s="1"/>
      <c r="C487" s="1"/>
      <c r="D487" s="1"/>
      <c r="E487" s="1"/>
      <c r="F487" s="167"/>
      <c r="G487" s="1"/>
      <c r="H487" s="337"/>
      <c r="I487" s="1"/>
      <c r="J487" s="1"/>
      <c r="K487" s="1"/>
      <c r="L487" s="10"/>
      <c r="M487" s="1"/>
      <c r="N487" s="1"/>
      <c r="O487" s="10"/>
      <c r="P487" s="1"/>
      <c r="Q487" s="1"/>
      <c r="R487" s="75"/>
      <c r="S487" s="1"/>
      <c r="T487" s="1"/>
      <c r="U487" s="1"/>
      <c r="V487" s="343"/>
      <c r="W487" s="177"/>
      <c r="X487" s="177"/>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8" customHeight="1">
      <c r="A488" s="1"/>
      <c r="B488" s="1"/>
      <c r="C488" s="1"/>
      <c r="D488" s="1"/>
      <c r="E488" s="1"/>
      <c r="F488" s="167"/>
      <c r="G488" s="1"/>
      <c r="H488" s="337"/>
      <c r="I488" s="1"/>
      <c r="J488" s="1"/>
      <c r="K488" s="1"/>
      <c r="L488" s="10"/>
      <c r="M488" s="1"/>
      <c r="N488" s="1"/>
      <c r="O488" s="10"/>
      <c r="P488" s="1"/>
      <c r="Q488" s="1"/>
      <c r="R488" s="75"/>
      <c r="S488" s="1"/>
      <c r="T488" s="1"/>
      <c r="U488" s="1"/>
      <c r="V488" s="343"/>
      <c r="W488" s="177"/>
      <c r="X488" s="177"/>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8" customHeight="1">
      <c r="A489" s="1"/>
      <c r="B489" s="1"/>
      <c r="C489" s="1"/>
      <c r="D489" s="1"/>
      <c r="E489" s="1"/>
      <c r="F489" s="167"/>
      <c r="G489" s="1"/>
      <c r="H489" s="337"/>
      <c r="I489" s="1"/>
      <c r="J489" s="1"/>
      <c r="K489" s="1"/>
      <c r="L489" s="10"/>
      <c r="M489" s="1"/>
      <c r="N489" s="1"/>
      <c r="O489" s="10"/>
      <c r="P489" s="1"/>
      <c r="Q489" s="1"/>
      <c r="R489" s="75"/>
      <c r="S489" s="1"/>
      <c r="T489" s="1"/>
      <c r="U489" s="1"/>
      <c r="V489" s="343"/>
      <c r="W489" s="177"/>
      <c r="X489" s="177"/>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8" customHeight="1">
      <c r="A490" s="1"/>
      <c r="B490" s="1"/>
      <c r="C490" s="1"/>
      <c r="D490" s="1"/>
      <c r="E490" s="1"/>
      <c r="F490" s="167"/>
      <c r="G490" s="1"/>
      <c r="H490" s="337"/>
      <c r="I490" s="1"/>
      <c r="J490" s="1"/>
      <c r="K490" s="1"/>
      <c r="L490" s="10"/>
      <c r="M490" s="1"/>
      <c r="N490" s="1"/>
      <c r="O490" s="10"/>
      <c r="P490" s="1"/>
      <c r="Q490" s="1"/>
      <c r="R490" s="75"/>
      <c r="S490" s="1"/>
      <c r="T490" s="1"/>
      <c r="U490" s="1"/>
      <c r="V490" s="343"/>
      <c r="W490" s="177"/>
      <c r="X490" s="177"/>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8" customHeight="1">
      <c r="A491" s="1"/>
      <c r="B491" s="1"/>
      <c r="C491" s="1"/>
      <c r="D491" s="1"/>
      <c r="E491" s="1"/>
      <c r="F491" s="167"/>
      <c r="G491" s="1"/>
      <c r="H491" s="337"/>
      <c r="I491" s="1"/>
      <c r="J491" s="1"/>
      <c r="K491" s="1"/>
      <c r="L491" s="10"/>
      <c r="M491" s="1"/>
      <c r="N491" s="1"/>
      <c r="O491" s="10"/>
      <c r="P491" s="1"/>
      <c r="Q491" s="1"/>
      <c r="R491" s="75"/>
      <c r="S491" s="1"/>
      <c r="T491" s="1"/>
      <c r="U491" s="1"/>
      <c r="V491" s="343"/>
      <c r="W491" s="177"/>
      <c r="X491" s="177"/>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8" customHeight="1">
      <c r="A492" s="1"/>
      <c r="B492" s="1"/>
      <c r="C492" s="1"/>
      <c r="D492" s="1"/>
      <c r="E492" s="1"/>
      <c r="F492" s="167"/>
      <c r="G492" s="1"/>
      <c r="H492" s="337"/>
      <c r="I492" s="1"/>
      <c r="J492" s="1"/>
      <c r="K492" s="1"/>
      <c r="L492" s="10"/>
      <c r="M492" s="1"/>
      <c r="N492" s="1"/>
      <c r="O492" s="10"/>
      <c r="P492" s="1"/>
      <c r="Q492" s="1"/>
      <c r="R492" s="75"/>
      <c r="S492" s="1"/>
      <c r="T492" s="1"/>
      <c r="U492" s="1"/>
      <c r="V492" s="343"/>
      <c r="W492" s="177"/>
      <c r="X492" s="177"/>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8" customHeight="1">
      <c r="A493" s="1"/>
      <c r="B493" s="1"/>
      <c r="C493" s="1"/>
      <c r="D493" s="1"/>
      <c r="E493" s="1"/>
      <c r="F493" s="167"/>
      <c r="G493" s="1"/>
      <c r="H493" s="337"/>
      <c r="I493" s="1"/>
      <c r="J493" s="1"/>
      <c r="K493" s="1"/>
      <c r="L493" s="10"/>
      <c r="M493" s="1"/>
      <c r="N493" s="1"/>
      <c r="O493" s="10"/>
      <c r="P493" s="1"/>
      <c r="Q493" s="1"/>
      <c r="R493" s="75"/>
      <c r="S493" s="1"/>
      <c r="T493" s="1"/>
      <c r="U493" s="1"/>
      <c r="V493" s="343"/>
      <c r="W493" s="177"/>
      <c r="X493" s="177"/>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8" customHeight="1">
      <c r="A494" s="1"/>
      <c r="B494" s="1"/>
      <c r="C494" s="1"/>
      <c r="D494" s="1"/>
      <c r="E494" s="1"/>
      <c r="F494" s="167"/>
      <c r="G494" s="1"/>
      <c r="H494" s="337"/>
      <c r="I494" s="1"/>
      <c r="J494" s="1"/>
      <c r="K494" s="1"/>
      <c r="L494" s="10"/>
      <c r="M494" s="1"/>
      <c r="N494" s="1"/>
      <c r="O494" s="10"/>
      <c r="P494" s="1"/>
      <c r="Q494" s="1"/>
      <c r="R494" s="75"/>
      <c r="S494" s="1"/>
      <c r="T494" s="1"/>
      <c r="U494" s="1"/>
      <c r="V494" s="343"/>
      <c r="W494" s="177"/>
      <c r="X494" s="177"/>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8" customHeight="1">
      <c r="A495" s="1"/>
      <c r="B495" s="1"/>
      <c r="C495" s="1"/>
      <c r="D495" s="1"/>
      <c r="E495" s="1"/>
      <c r="F495" s="167"/>
      <c r="G495" s="1"/>
      <c r="H495" s="337"/>
      <c r="I495" s="1"/>
      <c r="J495" s="1"/>
      <c r="K495" s="1"/>
      <c r="L495" s="10"/>
      <c r="M495" s="1"/>
      <c r="N495" s="1"/>
      <c r="O495" s="10"/>
      <c r="P495" s="1"/>
      <c r="Q495" s="1"/>
      <c r="R495" s="75"/>
      <c r="S495" s="1"/>
      <c r="T495" s="1"/>
      <c r="U495" s="1"/>
      <c r="V495" s="343"/>
      <c r="W495" s="177"/>
      <c r="X495" s="177"/>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8" customHeight="1">
      <c r="A496" s="1"/>
      <c r="B496" s="1"/>
      <c r="C496" s="1"/>
      <c r="D496" s="1"/>
      <c r="E496" s="1"/>
      <c r="F496" s="167"/>
      <c r="G496" s="1"/>
      <c r="H496" s="337"/>
      <c r="I496" s="1"/>
      <c r="J496" s="1"/>
      <c r="K496" s="1"/>
      <c r="L496" s="10"/>
      <c r="M496" s="1"/>
      <c r="N496" s="1"/>
      <c r="O496" s="10"/>
      <c r="P496" s="1"/>
      <c r="Q496" s="1"/>
      <c r="R496" s="75"/>
      <c r="S496" s="1"/>
      <c r="T496" s="1"/>
      <c r="U496" s="1"/>
      <c r="V496" s="343"/>
      <c r="W496" s="177"/>
      <c r="X496" s="177"/>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8" customHeight="1">
      <c r="A497" s="1"/>
      <c r="B497" s="1"/>
      <c r="C497" s="1"/>
      <c r="D497" s="1"/>
      <c r="E497" s="1"/>
      <c r="F497" s="167"/>
      <c r="G497" s="1"/>
      <c r="H497" s="337"/>
      <c r="I497" s="1"/>
      <c r="J497" s="1"/>
      <c r="K497" s="1"/>
      <c r="L497" s="10"/>
      <c r="M497" s="1"/>
      <c r="N497" s="1"/>
      <c r="O497" s="10"/>
      <c r="P497" s="1"/>
      <c r="Q497" s="1"/>
      <c r="R497" s="75"/>
      <c r="S497" s="1"/>
      <c r="T497" s="1"/>
      <c r="U497" s="1"/>
      <c r="V497" s="343"/>
      <c r="W497" s="177"/>
      <c r="X497" s="177"/>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8" customHeight="1">
      <c r="A498" s="1"/>
      <c r="B498" s="1"/>
      <c r="C498" s="1"/>
      <c r="D498" s="1"/>
      <c r="E498" s="1"/>
      <c r="F498" s="167"/>
      <c r="G498" s="1"/>
      <c r="H498" s="337"/>
      <c r="I498" s="1"/>
      <c r="J498" s="1"/>
      <c r="K498" s="1"/>
      <c r="L498" s="10"/>
      <c r="M498" s="1"/>
      <c r="N498" s="1"/>
      <c r="O498" s="10"/>
      <c r="P498" s="1"/>
      <c r="Q498" s="1"/>
      <c r="R498" s="75"/>
      <c r="S498" s="1"/>
      <c r="T498" s="1"/>
      <c r="U498" s="1"/>
      <c r="V498" s="343"/>
      <c r="W498" s="177"/>
      <c r="X498" s="177"/>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8" customHeight="1">
      <c r="A499" s="1"/>
      <c r="B499" s="1"/>
      <c r="C499" s="1"/>
      <c r="D499" s="1"/>
      <c r="E499" s="1"/>
      <c r="F499" s="167"/>
      <c r="G499" s="1"/>
      <c r="H499" s="337"/>
      <c r="I499" s="1"/>
      <c r="J499" s="1"/>
      <c r="K499" s="1"/>
      <c r="L499" s="10"/>
      <c r="M499" s="1"/>
      <c r="N499" s="1"/>
      <c r="O499" s="10"/>
      <c r="P499" s="1"/>
      <c r="Q499" s="1"/>
      <c r="R499" s="75"/>
      <c r="S499" s="1"/>
      <c r="T499" s="1"/>
      <c r="U499" s="1"/>
      <c r="V499" s="343"/>
      <c r="W499" s="177"/>
      <c r="X499" s="177"/>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8" customHeight="1">
      <c r="A500" s="1"/>
      <c r="B500" s="1"/>
      <c r="C500" s="1"/>
      <c r="D500" s="1"/>
      <c r="E500" s="1"/>
      <c r="F500" s="167"/>
      <c r="G500" s="1"/>
      <c r="H500" s="337"/>
      <c r="I500" s="1"/>
      <c r="J500" s="1"/>
      <c r="K500" s="1"/>
      <c r="L500" s="10"/>
      <c r="M500" s="1"/>
      <c r="N500" s="1"/>
      <c r="O500" s="10"/>
      <c r="P500" s="1"/>
      <c r="Q500" s="1"/>
      <c r="R500" s="75"/>
      <c r="S500" s="1"/>
      <c r="T500" s="1"/>
      <c r="U500" s="1"/>
      <c r="V500" s="343"/>
      <c r="W500" s="177"/>
      <c r="X500" s="177"/>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8" customHeight="1">
      <c r="A501" s="1"/>
      <c r="B501" s="1"/>
      <c r="C501" s="1"/>
      <c r="D501" s="1"/>
      <c r="E501" s="1"/>
      <c r="F501" s="167"/>
      <c r="G501" s="1"/>
      <c r="H501" s="337"/>
      <c r="I501" s="1"/>
      <c r="J501" s="1"/>
      <c r="K501" s="1"/>
      <c r="L501" s="10"/>
      <c r="M501" s="1"/>
      <c r="N501" s="1"/>
      <c r="O501" s="10"/>
      <c r="P501" s="1"/>
      <c r="Q501" s="1"/>
      <c r="R501" s="75"/>
      <c r="S501" s="1"/>
      <c r="T501" s="1"/>
      <c r="U501" s="1"/>
      <c r="V501" s="343"/>
      <c r="W501" s="177"/>
      <c r="X501" s="177"/>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8" customHeight="1">
      <c r="A502" s="1"/>
      <c r="B502" s="1"/>
      <c r="C502" s="1"/>
      <c r="D502" s="1"/>
      <c r="E502" s="1"/>
      <c r="F502" s="167"/>
      <c r="G502" s="1"/>
      <c r="H502" s="337"/>
      <c r="I502" s="1"/>
      <c r="J502" s="1"/>
      <c r="K502" s="1"/>
      <c r="L502" s="10"/>
      <c r="M502" s="1"/>
      <c r="N502" s="1"/>
      <c r="O502" s="10"/>
      <c r="P502" s="1"/>
      <c r="Q502" s="1"/>
      <c r="R502" s="75"/>
      <c r="S502" s="1"/>
      <c r="T502" s="1"/>
      <c r="U502" s="1"/>
      <c r="V502" s="343"/>
      <c r="W502" s="177"/>
      <c r="X502" s="177"/>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8" customHeight="1">
      <c r="A503" s="1"/>
      <c r="B503" s="1"/>
      <c r="C503" s="1"/>
      <c r="D503" s="1"/>
      <c r="E503" s="1"/>
      <c r="F503" s="167"/>
      <c r="G503" s="1"/>
      <c r="H503" s="337"/>
      <c r="I503" s="1"/>
      <c r="J503" s="1"/>
      <c r="K503" s="1"/>
      <c r="L503" s="10"/>
      <c r="M503" s="1"/>
      <c r="N503" s="1"/>
      <c r="O503" s="10"/>
      <c r="P503" s="1"/>
      <c r="Q503" s="1"/>
      <c r="R503" s="75"/>
      <c r="S503" s="1"/>
      <c r="T503" s="1"/>
      <c r="U503" s="1"/>
      <c r="V503" s="343"/>
      <c r="W503" s="177"/>
      <c r="X503" s="177"/>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8" customHeight="1">
      <c r="A504" s="1"/>
      <c r="B504" s="1"/>
      <c r="C504" s="1"/>
      <c r="D504" s="1"/>
      <c r="E504" s="1"/>
      <c r="F504" s="167"/>
      <c r="G504" s="1"/>
      <c r="H504" s="337"/>
      <c r="I504" s="1"/>
      <c r="J504" s="1"/>
      <c r="K504" s="1"/>
      <c r="L504" s="10"/>
      <c r="M504" s="1"/>
      <c r="N504" s="1"/>
      <c r="O504" s="10"/>
      <c r="P504" s="1"/>
      <c r="Q504" s="1"/>
      <c r="R504" s="75"/>
      <c r="S504" s="1"/>
      <c r="T504" s="1"/>
      <c r="U504" s="1"/>
      <c r="V504" s="343"/>
      <c r="W504" s="177"/>
      <c r="X504" s="177"/>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8" customHeight="1">
      <c r="A505" s="1"/>
      <c r="B505" s="1"/>
      <c r="C505" s="1"/>
      <c r="D505" s="1"/>
      <c r="E505" s="1"/>
      <c r="F505" s="167"/>
      <c r="G505" s="1"/>
      <c r="H505" s="337"/>
      <c r="I505" s="1"/>
      <c r="J505" s="1"/>
      <c r="K505" s="1"/>
      <c r="L505" s="10"/>
      <c r="M505" s="1"/>
      <c r="N505" s="1"/>
      <c r="O505" s="10"/>
      <c r="P505" s="1"/>
      <c r="Q505" s="1"/>
      <c r="R505" s="75"/>
      <c r="S505" s="1"/>
      <c r="T505" s="1"/>
      <c r="U505" s="1"/>
      <c r="V505" s="343"/>
      <c r="W505" s="177"/>
      <c r="X505" s="177"/>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8" customHeight="1">
      <c r="A506" s="1"/>
      <c r="B506" s="1"/>
      <c r="C506" s="1"/>
      <c r="D506" s="1"/>
      <c r="E506" s="1"/>
      <c r="F506" s="167"/>
      <c r="G506" s="1"/>
      <c r="H506" s="337"/>
      <c r="I506" s="1"/>
      <c r="J506" s="1"/>
      <c r="K506" s="1"/>
      <c r="L506" s="10"/>
      <c r="M506" s="1"/>
      <c r="N506" s="1"/>
      <c r="O506" s="10"/>
      <c r="P506" s="1"/>
      <c r="Q506" s="1"/>
      <c r="R506" s="75"/>
      <c r="S506" s="1"/>
      <c r="T506" s="1"/>
      <c r="U506" s="1"/>
      <c r="V506" s="343"/>
      <c r="W506" s="177"/>
      <c r="X506" s="177"/>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8" customHeight="1">
      <c r="A507" s="1"/>
      <c r="B507" s="1"/>
      <c r="C507" s="1"/>
      <c r="D507" s="1"/>
      <c r="E507" s="1"/>
      <c r="F507" s="167"/>
      <c r="G507" s="1"/>
      <c r="H507" s="337"/>
      <c r="I507" s="1"/>
      <c r="J507" s="1"/>
      <c r="K507" s="1"/>
      <c r="L507" s="10"/>
      <c r="M507" s="1"/>
      <c r="N507" s="1"/>
      <c r="O507" s="10"/>
      <c r="P507" s="1"/>
      <c r="Q507" s="1"/>
      <c r="R507" s="75"/>
      <c r="S507" s="1"/>
      <c r="T507" s="1"/>
      <c r="U507" s="1"/>
      <c r="V507" s="343"/>
      <c r="W507" s="177"/>
      <c r="X507" s="177"/>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8" customHeight="1">
      <c r="A508" s="1"/>
      <c r="B508" s="1"/>
      <c r="C508" s="1"/>
      <c r="D508" s="1"/>
      <c r="E508" s="1"/>
      <c r="F508" s="167"/>
      <c r="G508" s="1"/>
      <c r="H508" s="337"/>
      <c r="I508" s="1"/>
      <c r="J508" s="1"/>
      <c r="K508" s="1"/>
      <c r="L508" s="10"/>
      <c r="M508" s="1"/>
      <c r="N508" s="1"/>
      <c r="O508" s="10"/>
      <c r="P508" s="1"/>
      <c r="Q508" s="1"/>
      <c r="R508" s="75"/>
      <c r="S508" s="1"/>
      <c r="T508" s="1"/>
      <c r="U508" s="1"/>
      <c r="V508" s="343"/>
      <c r="W508" s="177"/>
      <c r="X508" s="177"/>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8" customHeight="1">
      <c r="A509" s="1"/>
      <c r="B509" s="1"/>
      <c r="C509" s="1"/>
      <c r="D509" s="1"/>
      <c r="E509" s="1"/>
      <c r="F509" s="167"/>
      <c r="G509" s="1"/>
      <c r="H509" s="337"/>
      <c r="I509" s="1"/>
      <c r="J509" s="1"/>
      <c r="K509" s="1"/>
      <c r="L509" s="10"/>
      <c r="M509" s="1"/>
      <c r="N509" s="1"/>
      <c r="O509" s="10"/>
      <c r="P509" s="1"/>
      <c r="Q509" s="1"/>
      <c r="R509" s="75"/>
      <c r="S509" s="1"/>
      <c r="T509" s="1"/>
      <c r="U509" s="1"/>
      <c r="V509" s="343"/>
      <c r="W509" s="177"/>
      <c r="X509" s="177"/>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8" customHeight="1">
      <c r="A510" s="1"/>
      <c r="B510" s="1"/>
      <c r="C510" s="1"/>
      <c r="D510" s="1"/>
      <c r="E510" s="1"/>
      <c r="F510" s="167"/>
      <c r="G510" s="1"/>
      <c r="H510" s="337"/>
      <c r="I510" s="1"/>
      <c r="J510" s="1"/>
      <c r="K510" s="1"/>
      <c r="L510" s="10"/>
      <c r="M510" s="1"/>
      <c r="N510" s="1"/>
      <c r="O510" s="10"/>
      <c r="P510" s="1"/>
      <c r="Q510" s="1"/>
      <c r="R510" s="75"/>
      <c r="S510" s="1"/>
      <c r="T510" s="1"/>
      <c r="U510" s="1"/>
      <c r="V510" s="343"/>
      <c r="W510" s="177"/>
      <c r="X510" s="177"/>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8" customHeight="1">
      <c r="A511" s="1"/>
      <c r="B511" s="1"/>
      <c r="C511" s="1"/>
      <c r="D511" s="1"/>
      <c r="E511" s="1"/>
      <c r="F511" s="167"/>
      <c r="G511" s="1"/>
      <c r="H511" s="337"/>
      <c r="I511" s="1"/>
      <c r="J511" s="1"/>
      <c r="K511" s="1"/>
      <c r="L511" s="10"/>
      <c r="M511" s="1"/>
      <c r="N511" s="1"/>
      <c r="O511" s="10"/>
      <c r="P511" s="1"/>
      <c r="Q511" s="1"/>
      <c r="R511" s="75"/>
      <c r="S511" s="1"/>
      <c r="T511" s="1"/>
      <c r="U511" s="1"/>
      <c r="V511" s="343"/>
      <c r="W511" s="177"/>
      <c r="X511" s="177"/>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8" customHeight="1">
      <c r="A512" s="1"/>
      <c r="B512" s="1"/>
      <c r="C512" s="1"/>
      <c r="D512" s="1"/>
      <c r="E512" s="1"/>
      <c r="F512" s="167"/>
      <c r="G512" s="1"/>
      <c r="H512" s="337"/>
      <c r="I512" s="1"/>
      <c r="J512" s="1"/>
      <c r="K512" s="1"/>
      <c r="L512" s="10"/>
      <c r="M512" s="1"/>
      <c r="N512" s="1"/>
      <c r="O512" s="10"/>
      <c r="P512" s="1"/>
      <c r="Q512" s="1"/>
      <c r="R512" s="75"/>
      <c r="S512" s="1"/>
      <c r="T512" s="1"/>
      <c r="U512" s="1"/>
      <c r="V512" s="343"/>
      <c r="W512" s="177"/>
      <c r="X512" s="177"/>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8" customHeight="1">
      <c r="A513" s="1"/>
      <c r="B513" s="1"/>
      <c r="C513" s="1"/>
      <c r="D513" s="1"/>
      <c r="E513" s="1"/>
      <c r="F513" s="167"/>
      <c r="G513" s="1"/>
      <c r="H513" s="337"/>
      <c r="I513" s="1"/>
      <c r="J513" s="1"/>
      <c r="K513" s="1"/>
      <c r="L513" s="10"/>
      <c r="M513" s="1"/>
      <c r="N513" s="1"/>
      <c r="O513" s="10"/>
      <c r="P513" s="1"/>
      <c r="Q513" s="1"/>
      <c r="R513" s="75"/>
      <c r="S513" s="1"/>
      <c r="T513" s="1"/>
      <c r="U513" s="1"/>
      <c r="V513" s="343"/>
      <c r="W513" s="177"/>
      <c r="X513" s="177"/>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8" customHeight="1">
      <c r="A514" s="1"/>
      <c r="B514" s="1"/>
      <c r="C514" s="1"/>
      <c r="D514" s="1"/>
      <c r="E514" s="1"/>
      <c r="F514" s="167"/>
      <c r="G514" s="1"/>
      <c r="H514" s="337"/>
      <c r="I514" s="1"/>
      <c r="J514" s="1"/>
      <c r="K514" s="1"/>
      <c r="L514" s="10"/>
      <c r="M514" s="1"/>
      <c r="N514" s="1"/>
      <c r="O514" s="10"/>
      <c r="P514" s="1"/>
      <c r="Q514" s="1"/>
      <c r="R514" s="75"/>
      <c r="S514" s="1"/>
      <c r="T514" s="1"/>
      <c r="U514" s="1"/>
      <c r="V514" s="343"/>
      <c r="W514" s="177"/>
      <c r="X514" s="177"/>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8" customHeight="1">
      <c r="A515" s="1"/>
      <c r="B515" s="1"/>
      <c r="C515" s="1"/>
      <c r="D515" s="1"/>
      <c r="E515" s="1"/>
      <c r="F515" s="167"/>
      <c r="G515" s="1"/>
      <c r="H515" s="337"/>
      <c r="I515" s="1"/>
      <c r="J515" s="1"/>
      <c r="K515" s="1"/>
      <c r="L515" s="10"/>
      <c r="M515" s="1"/>
      <c r="N515" s="1"/>
      <c r="O515" s="10"/>
      <c r="P515" s="1"/>
      <c r="Q515" s="1"/>
      <c r="R515" s="75"/>
      <c r="S515" s="1"/>
      <c r="T515" s="1"/>
      <c r="U515" s="1"/>
      <c r="V515" s="343"/>
      <c r="W515" s="177"/>
      <c r="X515" s="177"/>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8" customHeight="1">
      <c r="A516" s="1"/>
      <c r="B516" s="1"/>
      <c r="C516" s="1"/>
      <c r="D516" s="1"/>
      <c r="E516" s="1"/>
      <c r="F516" s="167"/>
      <c r="G516" s="1"/>
      <c r="H516" s="337"/>
      <c r="I516" s="1"/>
      <c r="J516" s="1"/>
      <c r="K516" s="1"/>
      <c r="L516" s="10"/>
      <c r="M516" s="1"/>
      <c r="N516" s="1"/>
      <c r="O516" s="10"/>
      <c r="P516" s="1"/>
      <c r="Q516" s="1"/>
      <c r="R516" s="75"/>
      <c r="S516" s="1"/>
      <c r="T516" s="1"/>
      <c r="U516" s="1"/>
      <c r="V516" s="343"/>
      <c r="W516" s="177"/>
      <c r="X516" s="177"/>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8" customHeight="1">
      <c r="A517" s="1"/>
      <c r="B517" s="1"/>
      <c r="C517" s="1"/>
      <c r="D517" s="1"/>
      <c r="E517" s="1"/>
      <c r="F517" s="167"/>
      <c r="G517" s="1"/>
      <c r="H517" s="337"/>
      <c r="I517" s="1"/>
      <c r="J517" s="1"/>
      <c r="K517" s="1"/>
      <c r="L517" s="10"/>
      <c r="M517" s="1"/>
      <c r="N517" s="1"/>
      <c r="O517" s="10"/>
      <c r="P517" s="1"/>
      <c r="Q517" s="1"/>
      <c r="R517" s="75"/>
      <c r="S517" s="1"/>
      <c r="T517" s="1"/>
      <c r="U517" s="1"/>
      <c r="V517" s="343"/>
      <c r="W517" s="177"/>
      <c r="X517" s="177"/>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8" customHeight="1">
      <c r="A518" s="1"/>
      <c r="B518" s="1"/>
      <c r="C518" s="1"/>
      <c r="D518" s="1"/>
      <c r="E518" s="1"/>
      <c r="F518" s="167"/>
      <c r="G518" s="1"/>
      <c r="H518" s="337"/>
      <c r="I518" s="1"/>
      <c r="J518" s="1"/>
      <c r="K518" s="1"/>
      <c r="L518" s="10"/>
      <c r="M518" s="1"/>
      <c r="N518" s="1"/>
      <c r="O518" s="10"/>
      <c r="P518" s="1"/>
      <c r="Q518" s="1"/>
      <c r="R518" s="75"/>
      <c r="S518" s="1"/>
      <c r="T518" s="1"/>
      <c r="U518" s="1"/>
      <c r="V518" s="343"/>
      <c r="W518" s="177"/>
      <c r="X518" s="177"/>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8" customHeight="1">
      <c r="A519" s="1"/>
      <c r="B519" s="1"/>
      <c r="C519" s="1"/>
      <c r="D519" s="1"/>
      <c r="E519" s="1"/>
      <c r="F519" s="167"/>
      <c r="G519" s="1"/>
      <c r="H519" s="337"/>
      <c r="I519" s="1"/>
      <c r="J519" s="1"/>
      <c r="K519" s="1"/>
      <c r="L519" s="10"/>
      <c r="M519" s="1"/>
      <c r="N519" s="1"/>
      <c r="O519" s="10"/>
      <c r="P519" s="1"/>
      <c r="Q519" s="1"/>
      <c r="R519" s="75"/>
      <c r="S519" s="1"/>
      <c r="T519" s="1"/>
      <c r="U519" s="1"/>
      <c r="V519" s="343"/>
      <c r="W519" s="177"/>
      <c r="X519" s="177"/>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8" customHeight="1">
      <c r="A520" s="1"/>
      <c r="B520" s="1"/>
      <c r="C520" s="1"/>
      <c r="D520" s="1"/>
      <c r="E520" s="1"/>
      <c r="F520" s="167"/>
      <c r="G520" s="1"/>
      <c r="H520" s="337"/>
      <c r="I520" s="1"/>
      <c r="J520" s="1"/>
      <c r="K520" s="1"/>
      <c r="L520" s="10"/>
      <c r="M520" s="1"/>
      <c r="N520" s="1"/>
      <c r="O520" s="10"/>
      <c r="P520" s="1"/>
      <c r="Q520" s="1"/>
      <c r="R520" s="75"/>
      <c r="S520" s="1"/>
      <c r="T520" s="1"/>
      <c r="U520" s="1"/>
      <c r="V520" s="343"/>
      <c r="W520" s="177"/>
      <c r="X520" s="177"/>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8" customHeight="1">
      <c r="A521" s="1"/>
      <c r="B521" s="1"/>
      <c r="C521" s="1"/>
      <c r="D521" s="1"/>
      <c r="E521" s="1"/>
      <c r="F521" s="167"/>
      <c r="G521" s="1"/>
      <c r="H521" s="337"/>
      <c r="I521" s="1"/>
      <c r="J521" s="1"/>
      <c r="K521" s="1"/>
      <c r="L521" s="10"/>
      <c r="M521" s="1"/>
      <c r="N521" s="1"/>
      <c r="O521" s="10"/>
      <c r="P521" s="1"/>
      <c r="Q521" s="1"/>
      <c r="R521" s="75"/>
      <c r="S521" s="1"/>
      <c r="T521" s="1"/>
      <c r="U521" s="1"/>
      <c r="V521" s="343"/>
      <c r="W521" s="177"/>
      <c r="X521" s="177"/>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8" customHeight="1">
      <c r="A522" s="1"/>
      <c r="B522" s="1"/>
      <c r="C522" s="1"/>
      <c r="D522" s="1"/>
      <c r="E522" s="1"/>
      <c r="F522" s="167"/>
      <c r="G522" s="1"/>
      <c r="H522" s="337"/>
      <c r="I522" s="1"/>
      <c r="J522" s="1"/>
      <c r="K522" s="1"/>
      <c r="L522" s="10"/>
      <c r="M522" s="1"/>
      <c r="N522" s="1"/>
      <c r="O522" s="10"/>
      <c r="P522" s="1"/>
      <c r="Q522" s="1"/>
      <c r="R522" s="75"/>
      <c r="S522" s="1"/>
      <c r="T522" s="1"/>
      <c r="U522" s="1"/>
      <c r="V522" s="343"/>
      <c r="W522" s="177"/>
      <c r="X522" s="177"/>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8" customHeight="1">
      <c r="A523" s="1"/>
      <c r="B523" s="1"/>
      <c r="C523" s="1"/>
      <c r="D523" s="1"/>
      <c r="E523" s="1"/>
      <c r="F523" s="167"/>
      <c r="G523" s="1"/>
      <c r="H523" s="337"/>
      <c r="I523" s="1"/>
      <c r="J523" s="1"/>
      <c r="K523" s="1"/>
      <c r="L523" s="10"/>
      <c r="M523" s="1"/>
      <c r="N523" s="1"/>
      <c r="O523" s="10"/>
      <c r="P523" s="1"/>
      <c r="Q523" s="1"/>
      <c r="R523" s="75"/>
      <c r="S523" s="1"/>
      <c r="T523" s="1"/>
      <c r="U523" s="1"/>
      <c r="V523" s="343"/>
      <c r="W523" s="177"/>
      <c r="X523" s="177"/>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8" customHeight="1">
      <c r="A524" s="1"/>
      <c r="B524" s="1"/>
      <c r="C524" s="1"/>
      <c r="D524" s="1"/>
      <c r="E524" s="1"/>
      <c r="F524" s="167"/>
      <c r="G524" s="1"/>
      <c r="H524" s="337"/>
      <c r="I524" s="1"/>
      <c r="J524" s="1"/>
      <c r="K524" s="1"/>
      <c r="L524" s="10"/>
      <c r="M524" s="1"/>
      <c r="N524" s="1"/>
      <c r="O524" s="10"/>
      <c r="P524" s="1"/>
      <c r="Q524" s="1"/>
      <c r="R524" s="75"/>
      <c r="S524" s="1"/>
      <c r="T524" s="1"/>
      <c r="U524" s="1"/>
      <c r="V524" s="343"/>
      <c r="W524" s="177"/>
      <c r="X524" s="177"/>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8" customHeight="1">
      <c r="A525" s="1"/>
      <c r="B525" s="1"/>
      <c r="C525" s="1"/>
      <c r="D525" s="1"/>
      <c r="E525" s="1"/>
      <c r="F525" s="167"/>
      <c r="G525" s="1"/>
      <c r="H525" s="337"/>
      <c r="I525" s="1"/>
      <c r="J525" s="1"/>
      <c r="K525" s="1"/>
      <c r="L525" s="10"/>
      <c r="M525" s="1"/>
      <c r="N525" s="1"/>
      <c r="O525" s="10"/>
      <c r="P525" s="1"/>
      <c r="Q525" s="1"/>
      <c r="R525" s="75"/>
      <c r="S525" s="1"/>
      <c r="T525" s="1"/>
      <c r="U525" s="1"/>
      <c r="V525" s="343"/>
      <c r="W525" s="177"/>
      <c r="X525" s="177"/>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8" customHeight="1">
      <c r="A526" s="1"/>
      <c r="B526" s="1"/>
      <c r="C526" s="1"/>
      <c r="D526" s="1"/>
      <c r="E526" s="1"/>
      <c r="F526" s="167"/>
      <c r="G526" s="1"/>
      <c r="H526" s="337"/>
      <c r="I526" s="1"/>
      <c r="J526" s="1"/>
      <c r="K526" s="1"/>
      <c r="L526" s="10"/>
      <c r="M526" s="1"/>
      <c r="N526" s="1"/>
      <c r="O526" s="10"/>
      <c r="P526" s="1"/>
      <c r="Q526" s="1"/>
      <c r="R526" s="75"/>
      <c r="S526" s="1"/>
      <c r="T526" s="1"/>
      <c r="U526" s="1"/>
      <c r="V526" s="343"/>
      <c r="W526" s="177"/>
      <c r="X526" s="177"/>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8" customHeight="1">
      <c r="A527" s="1"/>
      <c r="B527" s="1"/>
      <c r="C527" s="1"/>
      <c r="D527" s="1"/>
      <c r="E527" s="1"/>
      <c r="F527" s="167"/>
      <c r="G527" s="1"/>
      <c r="H527" s="337"/>
      <c r="I527" s="1"/>
      <c r="J527" s="1"/>
      <c r="K527" s="1"/>
      <c r="L527" s="10"/>
      <c r="M527" s="1"/>
      <c r="N527" s="1"/>
      <c r="O527" s="10"/>
      <c r="P527" s="1"/>
      <c r="Q527" s="1"/>
      <c r="R527" s="75"/>
      <c r="S527" s="1"/>
      <c r="T527" s="1"/>
      <c r="U527" s="1"/>
      <c r="V527" s="343"/>
      <c r="W527" s="177"/>
      <c r="X527" s="177"/>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8" customHeight="1">
      <c r="A528" s="1"/>
      <c r="B528" s="1"/>
      <c r="C528" s="1"/>
      <c r="D528" s="1"/>
      <c r="E528" s="1"/>
      <c r="F528" s="167"/>
      <c r="G528" s="1"/>
      <c r="H528" s="337"/>
      <c r="I528" s="1"/>
      <c r="J528" s="1"/>
      <c r="K528" s="1"/>
      <c r="L528" s="10"/>
      <c r="M528" s="1"/>
      <c r="N528" s="1"/>
      <c r="O528" s="10"/>
      <c r="P528" s="1"/>
      <c r="Q528" s="1"/>
      <c r="R528" s="75"/>
      <c r="S528" s="1"/>
      <c r="T528" s="1"/>
      <c r="U528" s="1"/>
      <c r="V528" s="343"/>
      <c r="W528" s="177"/>
      <c r="X528" s="177"/>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8" customHeight="1">
      <c r="A529" s="1"/>
      <c r="B529" s="1"/>
      <c r="C529" s="1"/>
      <c r="D529" s="1"/>
      <c r="E529" s="1"/>
      <c r="F529" s="167"/>
      <c r="G529" s="1"/>
      <c r="H529" s="337"/>
      <c r="I529" s="1"/>
      <c r="J529" s="1"/>
      <c r="K529" s="1"/>
      <c r="L529" s="10"/>
      <c r="M529" s="1"/>
      <c r="N529" s="1"/>
      <c r="O529" s="10"/>
      <c r="P529" s="1"/>
      <c r="Q529" s="1"/>
      <c r="R529" s="75"/>
      <c r="S529" s="1"/>
      <c r="T529" s="1"/>
      <c r="U529" s="1"/>
      <c r="V529" s="343"/>
      <c r="W529" s="177"/>
      <c r="X529" s="177"/>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8" customHeight="1">
      <c r="A530" s="1"/>
      <c r="B530" s="1"/>
      <c r="C530" s="1"/>
      <c r="D530" s="1"/>
      <c r="E530" s="1"/>
      <c r="F530" s="167"/>
      <c r="G530" s="1"/>
      <c r="H530" s="337"/>
      <c r="I530" s="1"/>
      <c r="J530" s="1"/>
      <c r="K530" s="1"/>
      <c r="L530" s="10"/>
      <c r="M530" s="1"/>
      <c r="N530" s="1"/>
      <c r="O530" s="10"/>
      <c r="P530" s="1"/>
      <c r="Q530" s="1"/>
      <c r="R530" s="75"/>
      <c r="S530" s="1"/>
      <c r="T530" s="1"/>
      <c r="U530" s="1"/>
      <c r="V530" s="343"/>
      <c r="W530" s="177"/>
      <c r="X530" s="177"/>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8" customHeight="1">
      <c r="A531" s="1"/>
      <c r="B531" s="1"/>
      <c r="C531" s="1"/>
      <c r="D531" s="1"/>
      <c r="E531" s="1"/>
      <c r="F531" s="167"/>
      <c r="G531" s="1"/>
      <c r="H531" s="337"/>
      <c r="I531" s="1"/>
      <c r="J531" s="1"/>
      <c r="K531" s="1"/>
      <c r="L531" s="10"/>
      <c r="M531" s="1"/>
      <c r="N531" s="1"/>
      <c r="O531" s="10"/>
      <c r="P531" s="1"/>
      <c r="Q531" s="1"/>
      <c r="R531" s="75"/>
      <c r="S531" s="1"/>
      <c r="T531" s="1"/>
      <c r="U531" s="1"/>
      <c r="V531" s="343"/>
      <c r="W531" s="177"/>
      <c r="X531" s="177"/>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8" customHeight="1">
      <c r="A532" s="1"/>
      <c r="B532" s="1"/>
      <c r="C532" s="1"/>
      <c r="D532" s="1"/>
      <c r="E532" s="1"/>
      <c r="F532" s="167"/>
      <c r="G532" s="1"/>
      <c r="H532" s="337"/>
      <c r="I532" s="1"/>
      <c r="J532" s="1"/>
      <c r="K532" s="1"/>
      <c r="L532" s="10"/>
      <c r="M532" s="1"/>
      <c r="N532" s="1"/>
      <c r="O532" s="10"/>
      <c r="P532" s="1"/>
      <c r="Q532" s="1"/>
      <c r="R532" s="75"/>
      <c r="S532" s="1"/>
      <c r="T532" s="1"/>
      <c r="U532" s="1"/>
      <c r="V532" s="343"/>
      <c r="W532" s="177"/>
      <c r="X532" s="177"/>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8" customHeight="1">
      <c r="A533" s="1"/>
      <c r="B533" s="1"/>
      <c r="C533" s="1"/>
      <c r="D533" s="1"/>
      <c r="E533" s="1"/>
      <c r="F533" s="167"/>
      <c r="G533" s="1"/>
      <c r="H533" s="337"/>
      <c r="I533" s="1"/>
      <c r="J533" s="1"/>
      <c r="K533" s="1"/>
      <c r="L533" s="10"/>
      <c r="M533" s="1"/>
      <c r="N533" s="1"/>
      <c r="O533" s="10"/>
      <c r="P533" s="1"/>
      <c r="Q533" s="1"/>
      <c r="R533" s="75"/>
      <c r="S533" s="1"/>
      <c r="T533" s="1"/>
      <c r="U533" s="1"/>
      <c r="V533" s="343"/>
      <c r="W533" s="177"/>
      <c r="X533" s="177"/>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8" customHeight="1">
      <c r="A534" s="1"/>
      <c r="B534" s="1"/>
      <c r="C534" s="1"/>
      <c r="D534" s="1"/>
      <c r="E534" s="1"/>
      <c r="F534" s="167"/>
      <c r="G534" s="1"/>
      <c r="H534" s="337"/>
      <c r="I534" s="1"/>
      <c r="J534" s="1"/>
      <c r="K534" s="1"/>
      <c r="L534" s="10"/>
      <c r="M534" s="1"/>
      <c r="N534" s="1"/>
      <c r="O534" s="10"/>
      <c r="P534" s="1"/>
      <c r="Q534" s="1"/>
      <c r="R534" s="75"/>
      <c r="S534" s="1"/>
      <c r="T534" s="1"/>
      <c r="U534" s="1"/>
      <c r="V534" s="343"/>
      <c r="W534" s="177"/>
      <c r="X534" s="177"/>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8" customHeight="1">
      <c r="A535" s="1"/>
      <c r="B535" s="1"/>
      <c r="C535" s="1"/>
      <c r="D535" s="1"/>
      <c r="E535" s="1"/>
      <c r="F535" s="167"/>
      <c r="G535" s="1"/>
      <c r="H535" s="337"/>
      <c r="I535" s="1"/>
      <c r="J535" s="1"/>
      <c r="K535" s="1"/>
      <c r="L535" s="10"/>
      <c r="M535" s="1"/>
      <c r="N535" s="1"/>
      <c r="O535" s="10"/>
      <c r="P535" s="1"/>
      <c r="Q535" s="1"/>
      <c r="R535" s="75"/>
      <c r="S535" s="1"/>
      <c r="T535" s="1"/>
      <c r="U535" s="1"/>
      <c r="V535" s="343"/>
      <c r="W535" s="177"/>
      <c r="X535" s="177"/>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8" customHeight="1">
      <c r="A536" s="1"/>
      <c r="B536" s="1"/>
      <c r="C536" s="1"/>
      <c r="D536" s="1"/>
      <c r="E536" s="1"/>
      <c r="F536" s="167"/>
      <c r="G536" s="1"/>
      <c r="H536" s="337"/>
      <c r="I536" s="1"/>
      <c r="J536" s="1"/>
      <c r="K536" s="1"/>
      <c r="L536" s="10"/>
      <c r="M536" s="1"/>
      <c r="N536" s="1"/>
      <c r="O536" s="10"/>
      <c r="P536" s="1"/>
      <c r="Q536" s="1"/>
      <c r="R536" s="75"/>
      <c r="S536" s="1"/>
      <c r="T536" s="1"/>
      <c r="U536" s="1"/>
      <c r="V536" s="343"/>
      <c r="W536" s="177"/>
      <c r="X536" s="177"/>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8" customHeight="1">
      <c r="A537" s="1"/>
      <c r="B537" s="1"/>
      <c r="C537" s="1"/>
      <c r="D537" s="1"/>
      <c r="E537" s="1"/>
      <c r="F537" s="167"/>
      <c r="G537" s="1"/>
      <c r="H537" s="337"/>
      <c r="I537" s="1"/>
      <c r="J537" s="1"/>
      <c r="K537" s="1"/>
      <c r="L537" s="10"/>
      <c r="M537" s="1"/>
      <c r="N537" s="1"/>
      <c r="O537" s="10"/>
      <c r="P537" s="1"/>
      <c r="Q537" s="1"/>
      <c r="R537" s="75"/>
      <c r="S537" s="1"/>
      <c r="T537" s="1"/>
      <c r="U537" s="1"/>
      <c r="V537" s="343"/>
      <c r="W537" s="177"/>
      <c r="X537" s="177"/>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8" customHeight="1">
      <c r="A538" s="1"/>
      <c r="B538" s="1"/>
      <c r="C538" s="1"/>
      <c r="D538" s="1"/>
      <c r="E538" s="1"/>
      <c r="F538" s="167"/>
      <c r="G538" s="1"/>
      <c r="H538" s="337"/>
      <c r="I538" s="1"/>
      <c r="J538" s="1"/>
      <c r="K538" s="1"/>
      <c r="L538" s="10"/>
      <c r="M538" s="1"/>
      <c r="N538" s="1"/>
      <c r="O538" s="10"/>
      <c r="P538" s="1"/>
      <c r="Q538" s="1"/>
      <c r="R538" s="75"/>
      <c r="S538" s="1"/>
      <c r="T538" s="1"/>
      <c r="U538" s="1"/>
      <c r="V538" s="343"/>
      <c r="W538" s="177"/>
      <c r="X538" s="177"/>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8" customHeight="1">
      <c r="A539" s="1"/>
      <c r="B539" s="1"/>
      <c r="C539" s="1"/>
      <c r="D539" s="1"/>
      <c r="E539" s="1"/>
      <c r="F539" s="167"/>
      <c r="G539" s="1"/>
      <c r="H539" s="337"/>
      <c r="I539" s="1"/>
      <c r="J539" s="1"/>
      <c r="K539" s="1"/>
      <c r="L539" s="10"/>
      <c r="M539" s="1"/>
      <c r="N539" s="1"/>
      <c r="O539" s="10"/>
      <c r="P539" s="1"/>
      <c r="Q539" s="1"/>
      <c r="R539" s="75"/>
      <c r="S539" s="1"/>
      <c r="T539" s="1"/>
      <c r="U539" s="1"/>
      <c r="V539" s="343"/>
      <c r="W539" s="177"/>
      <c r="X539" s="177"/>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8" customHeight="1">
      <c r="A540" s="1"/>
      <c r="B540" s="1"/>
      <c r="C540" s="1"/>
      <c r="D540" s="1"/>
      <c r="E540" s="1"/>
      <c r="F540" s="167"/>
      <c r="G540" s="1"/>
      <c r="H540" s="337"/>
      <c r="I540" s="1"/>
      <c r="J540" s="1"/>
      <c r="K540" s="1"/>
      <c r="L540" s="10"/>
      <c r="M540" s="1"/>
      <c r="N540" s="1"/>
      <c r="O540" s="10"/>
      <c r="P540" s="1"/>
      <c r="Q540" s="1"/>
      <c r="R540" s="75"/>
      <c r="S540" s="1"/>
      <c r="T540" s="1"/>
      <c r="U540" s="1"/>
      <c r="V540" s="343"/>
      <c r="W540" s="177"/>
      <c r="X540" s="177"/>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8" customHeight="1">
      <c r="A541" s="1"/>
      <c r="B541" s="1"/>
      <c r="C541" s="1"/>
      <c r="D541" s="1"/>
      <c r="E541" s="1"/>
      <c r="F541" s="167"/>
      <c r="G541" s="1"/>
      <c r="H541" s="337"/>
      <c r="I541" s="1"/>
      <c r="J541" s="1"/>
      <c r="K541" s="1"/>
      <c r="L541" s="10"/>
      <c r="M541" s="1"/>
      <c r="N541" s="1"/>
      <c r="O541" s="10"/>
      <c r="P541" s="1"/>
      <c r="Q541" s="1"/>
      <c r="R541" s="75"/>
      <c r="S541" s="1"/>
      <c r="T541" s="1"/>
      <c r="U541" s="1"/>
      <c r="V541" s="343"/>
      <c r="W541" s="177"/>
      <c r="X541" s="177"/>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8" customHeight="1">
      <c r="A542" s="1"/>
      <c r="B542" s="1"/>
      <c r="C542" s="1"/>
      <c r="D542" s="1"/>
      <c r="E542" s="1"/>
      <c r="F542" s="167"/>
      <c r="G542" s="1"/>
      <c r="H542" s="337"/>
      <c r="I542" s="1"/>
      <c r="J542" s="1"/>
      <c r="K542" s="1"/>
      <c r="L542" s="10"/>
      <c r="M542" s="1"/>
      <c r="N542" s="1"/>
      <c r="O542" s="10"/>
      <c r="P542" s="1"/>
      <c r="Q542" s="1"/>
      <c r="R542" s="75"/>
      <c r="S542" s="1"/>
      <c r="T542" s="1"/>
      <c r="U542" s="1"/>
      <c r="V542" s="343"/>
      <c r="W542" s="177"/>
      <c r="X542" s="177"/>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8" customHeight="1">
      <c r="A543" s="1"/>
      <c r="B543" s="1"/>
      <c r="C543" s="1"/>
      <c r="D543" s="1"/>
      <c r="E543" s="1"/>
      <c r="F543" s="167"/>
      <c r="G543" s="1"/>
      <c r="H543" s="337"/>
      <c r="I543" s="1"/>
      <c r="J543" s="1"/>
      <c r="K543" s="1"/>
      <c r="L543" s="10"/>
      <c r="M543" s="1"/>
      <c r="N543" s="1"/>
      <c r="O543" s="10"/>
      <c r="P543" s="1"/>
      <c r="Q543" s="1"/>
      <c r="R543" s="75"/>
      <c r="S543" s="1"/>
      <c r="T543" s="1"/>
      <c r="U543" s="1"/>
      <c r="V543" s="343"/>
      <c r="W543" s="177"/>
      <c r="X543" s="177"/>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8" customHeight="1">
      <c r="A544" s="1"/>
      <c r="B544" s="1"/>
      <c r="C544" s="1"/>
      <c r="D544" s="1"/>
      <c r="E544" s="1"/>
      <c r="F544" s="167"/>
      <c r="G544" s="1"/>
      <c r="H544" s="337"/>
      <c r="I544" s="1"/>
      <c r="J544" s="1"/>
      <c r="K544" s="1"/>
      <c r="L544" s="10"/>
      <c r="M544" s="1"/>
      <c r="N544" s="1"/>
      <c r="O544" s="10"/>
      <c r="P544" s="1"/>
      <c r="Q544" s="1"/>
      <c r="R544" s="75"/>
      <c r="S544" s="1"/>
      <c r="T544" s="1"/>
      <c r="U544" s="1"/>
      <c r="V544" s="343"/>
      <c r="W544" s="177"/>
      <c r="X544" s="177"/>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8" customHeight="1">
      <c r="A545" s="1"/>
      <c r="B545" s="1"/>
      <c r="C545" s="1"/>
      <c r="D545" s="1"/>
      <c r="E545" s="1"/>
      <c r="F545" s="167"/>
      <c r="G545" s="1"/>
      <c r="H545" s="337"/>
      <c r="I545" s="1"/>
      <c r="J545" s="1"/>
      <c r="K545" s="1"/>
      <c r="L545" s="10"/>
      <c r="M545" s="1"/>
      <c r="N545" s="1"/>
      <c r="O545" s="10"/>
      <c r="P545" s="1"/>
      <c r="Q545" s="1"/>
      <c r="R545" s="75"/>
      <c r="S545" s="1"/>
      <c r="T545" s="1"/>
      <c r="U545" s="1"/>
      <c r="V545" s="343"/>
      <c r="W545" s="177"/>
      <c r="X545" s="177"/>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8" customHeight="1">
      <c r="A546" s="1"/>
      <c r="B546" s="1"/>
      <c r="C546" s="1"/>
      <c r="D546" s="1"/>
      <c r="E546" s="1"/>
      <c r="F546" s="167"/>
      <c r="G546" s="1"/>
      <c r="H546" s="337"/>
      <c r="I546" s="1"/>
      <c r="J546" s="1"/>
      <c r="K546" s="1"/>
      <c r="L546" s="10"/>
      <c r="M546" s="1"/>
      <c r="N546" s="1"/>
      <c r="O546" s="10"/>
      <c r="P546" s="1"/>
      <c r="Q546" s="1"/>
      <c r="R546" s="75"/>
      <c r="S546" s="1"/>
      <c r="T546" s="1"/>
      <c r="U546" s="1"/>
      <c r="V546" s="343"/>
      <c r="W546" s="177"/>
      <c r="X546" s="177"/>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8" customHeight="1">
      <c r="A547" s="1"/>
      <c r="B547" s="1"/>
      <c r="C547" s="1"/>
      <c r="D547" s="1"/>
      <c r="E547" s="1"/>
      <c r="F547" s="167"/>
      <c r="G547" s="1"/>
      <c r="H547" s="337"/>
      <c r="I547" s="1"/>
      <c r="J547" s="1"/>
      <c r="K547" s="1"/>
      <c r="L547" s="10"/>
      <c r="M547" s="1"/>
      <c r="N547" s="1"/>
      <c r="O547" s="10"/>
      <c r="P547" s="1"/>
      <c r="Q547" s="1"/>
      <c r="R547" s="75"/>
      <c r="S547" s="1"/>
      <c r="T547" s="1"/>
      <c r="U547" s="1"/>
      <c r="V547" s="343"/>
      <c r="W547" s="177"/>
      <c r="X547" s="177"/>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8" customHeight="1">
      <c r="A548" s="1"/>
      <c r="B548" s="1"/>
      <c r="C548" s="1"/>
      <c r="D548" s="1"/>
      <c r="E548" s="1"/>
      <c r="F548" s="167"/>
      <c r="G548" s="1"/>
      <c r="H548" s="337"/>
      <c r="I548" s="1"/>
      <c r="J548" s="1"/>
      <c r="K548" s="1"/>
      <c r="L548" s="10"/>
      <c r="M548" s="1"/>
      <c r="N548" s="1"/>
      <c r="O548" s="10"/>
      <c r="P548" s="1"/>
      <c r="Q548" s="1"/>
      <c r="R548" s="75"/>
      <c r="S548" s="1"/>
      <c r="T548" s="1"/>
      <c r="U548" s="1"/>
      <c r="V548" s="343"/>
      <c r="W548" s="177"/>
      <c r="X548" s="177"/>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8" customHeight="1">
      <c r="A549" s="1"/>
      <c r="B549" s="1"/>
      <c r="C549" s="1"/>
      <c r="D549" s="1"/>
      <c r="E549" s="1"/>
      <c r="F549" s="167"/>
      <c r="G549" s="1"/>
      <c r="H549" s="337"/>
      <c r="I549" s="1"/>
      <c r="J549" s="1"/>
      <c r="K549" s="1"/>
      <c r="L549" s="10"/>
      <c r="M549" s="1"/>
      <c r="N549" s="1"/>
      <c r="O549" s="10"/>
      <c r="P549" s="1"/>
      <c r="Q549" s="1"/>
      <c r="R549" s="75"/>
      <c r="S549" s="1"/>
      <c r="T549" s="1"/>
      <c r="U549" s="1"/>
      <c r="V549" s="343"/>
      <c r="W549" s="177"/>
      <c r="X549" s="177"/>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8" customHeight="1">
      <c r="A550" s="1"/>
      <c r="B550" s="1"/>
      <c r="C550" s="1"/>
      <c r="D550" s="1"/>
      <c r="E550" s="1"/>
      <c r="F550" s="167"/>
      <c r="G550" s="1"/>
      <c r="H550" s="337"/>
      <c r="I550" s="1"/>
      <c r="J550" s="1"/>
      <c r="K550" s="1"/>
      <c r="L550" s="10"/>
      <c r="M550" s="1"/>
      <c r="N550" s="1"/>
      <c r="O550" s="10"/>
      <c r="P550" s="1"/>
      <c r="Q550" s="1"/>
      <c r="R550" s="75"/>
      <c r="S550" s="1"/>
      <c r="T550" s="1"/>
      <c r="U550" s="1"/>
      <c r="V550" s="343"/>
      <c r="W550" s="177"/>
      <c r="X550" s="177"/>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8" customHeight="1">
      <c r="A551" s="1"/>
      <c r="B551" s="1"/>
      <c r="C551" s="1"/>
      <c r="D551" s="1"/>
      <c r="E551" s="1"/>
      <c r="F551" s="167"/>
      <c r="G551" s="1"/>
      <c r="H551" s="337"/>
      <c r="I551" s="1"/>
      <c r="J551" s="1"/>
      <c r="K551" s="1"/>
      <c r="L551" s="10"/>
      <c r="M551" s="1"/>
      <c r="N551" s="1"/>
      <c r="O551" s="10"/>
      <c r="P551" s="1"/>
      <c r="Q551" s="1"/>
      <c r="R551" s="75"/>
      <c r="S551" s="1"/>
      <c r="T551" s="1"/>
      <c r="U551" s="1"/>
      <c r="V551" s="343"/>
      <c r="W551" s="177"/>
      <c r="X551" s="177"/>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8" customHeight="1">
      <c r="A552" s="1"/>
      <c r="B552" s="1"/>
      <c r="C552" s="1"/>
      <c r="D552" s="1"/>
      <c r="E552" s="1"/>
      <c r="F552" s="167"/>
      <c r="G552" s="1"/>
      <c r="H552" s="337"/>
      <c r="I552" s="1"/>
      <c r="J552" s="1"/>
      <c r="K552" s="1"/>
      <c r="L552" s="10"/>
      <c r="M552" s="1"/>
      <c r="N552" s="1"/>
      <c r="O552" s="10"/>
      <c r="P552" s="1"/>
      <c r="Q552" s="1"/>
      <c r="R552" s="75"/>
      <c r="S552" s="1"/>
      <c r="T552" s="1"/>
      <c r="U552" s="1"/>
      <c r="V552" s="343"/>
      <c r="W552" s="177"/>
      <c r="X552" s="177"/>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8" customHeight="1">
      <c r="A553" s="1"/>
      <c r="B553" s="1"/>
      <c r="C553" s="1"/>
      <c r="D553" s="1"/>
      <c r="E553" s="1"/>
      <c r="F553" s="167"/>
      <c r="G553" s="1"/>
      <c r="H553" s="337"/>
      <c r="I553" s="1"/>
      <c r="J553" s="1"/>
      <c r="K553" s="1"/>
      <c r="L553" s="10"/>
      <c r="M553" s="1"/>
      <c r="N553" s="1"/>
      <c r="O553" s="10"/>
      <c r="P553" s="1"/>
      <c r="Q553" s="1"/>
      <c r="R553" s="75"/>
      <c r="S553" s="1"/>
      <c r="T553" s="1"/>
      <c r="U553" s="1"/>
      <c r="V553" s="343"/>
      <c r="W553" s="177"/>
      <c r="X553" s="177"/>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8" customHeight="1">
      <c r="A554" s="1"/>
      <c r="B554" s="1"/>
      <c r="C554" s="1"/>
      <c r="D554" s="1"/>
      <c r="E554" s="1"/>
      <c r="F554" s="167"/>
      <c r="G554" s="1"/>
      <c r="H554" s="337"/>
      <c r="I554" s="1"/>
      <c r="J554" s="1"/>
      <c r="K554" s="1"/>
      <c r="L554" s="10"/>
      <c r="M554" s="1"/>
      <c r="N554" s="1"/>
      <c r="O554" s="10"/>
      <c r="P554" s="1"/>
      <c r="Q554" s="1"/>
      <c r="R554" s="75"/>
      <c r="S554" s="1"/>
      <c r="T554" s="1"/>
      <c r="U554" s="1"/>
      <c r="V554" s="343"/>
      <c r="W554" s="177"/>
      <c r="X554" s="177"/>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8" customHeight="1">
      <c r="A555" s="1"/>
      <c r="B555" s="1"/>
      <c r="C555" s="1"/>
      <c r="D555" s="1"/>
      <c r="E555" s="1"/>
      <c r="F555" s="167"/>
      <c r="G555" s="1"/>
      <c r="H555" s="337"/>
      <c r="I555" s="1"/>
      <c r="J555" s="1"/>
      <c r="K555" s="1"/>
      <c r="L555" s="10"/>
      <c r="M555" s="1"/>
      <c r="N555" s="1"/>
      <c r="O555" s="10"/>
      <c r="P555" s="1"/>
      <c r="Q555" s="1"/>
      <c r="R555" s="75"/>
      <c r="S555" s="1"/>
      <c r="T555" s="1"/>
      <c r="U555" s="1"/>
      <c r="V555" s="343"/>
      <c r="W555" s="177"/>
      <c r="X555" s="177"/>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8" customHeight="1">
      <c r="A556" s="1"/>
      <c r="B556" s="1"/>
      <c r="C556" s="1"/>
      <c r="D556" s="1"/>
      <c r="E556" s="1"/>
      <c r="F556" s="167"/>
      <c r="G556" s="1"/>
      <c r="H556" s="337"/>
      <c r="I556" s="1"/>
      <c r="J556" s="1"/>
      <c r="K556" s="1"/>
      <c r="L556" s="10"/>
      <c r="M556" s="1"/>
      <c r="N556" s="1"/>
      <c r="O556" s="10"/>
      <c r="P556" s="1"/>
      <c r="Q556" s="1"/>
      <c r="R556" s="75"/>
      <c r="S556" s="1"/>
      <c r="T556" s="1"/>
      <c r="U556" s="1"/>
      <c r="V556" s="343"/>
      <c r="W556" s="177"/>
      <c r="X556" s="177"/>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8" customHeight="1">
      <c r="A557" s="1"/>
      <c r="B557" s="1"/>
      <c r="C557" s="1"/>
      <c r="D557" s="1"/>
      <c r="E557" s="1"/>
      <c r="F557" s="167"/>
      <c r="G557" s="1"/>
      <c r="H557" s="337"/>
      <c r="I557" s="1"/>
      <c r="J557" s="1"/>
      <c r="K557" s="1"/>
      <c r="L557" s="10"/>
      <c r="M557" s="1"/>
      <c r="N557" s="1"/>
      <c r="O557" s="10"/>
      <c r="P557" s="1"/>
      <c r="Q557" s="1"/>
      <c r="R557" s="75"/>
      <c r="S557" s="1"/>
      <c r="T557" s="1"/>
      <c r="U557" s="1"/>
      <c r="V557" s="343"/>
      <c r="W557" s="177"/>
      <c r="X557" s="177"/>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8" customHeight="1">
      <c r="A558" s="1"/>
      <c r="B558" s="1"/>
      <c r="C558" s="1"/>
      <c r="D558" s="1"/>
      <c r="E558" s="1"/>
      <c r="F558" s="167"/>
      <c r="G558" s="1"/>
      <c r="H558" s="337"/>
      <c r="I558" s="1"/>
      <c r="J558" s="1"/>
      <c r="K558" s="1"/>
      <c r="L558" s="10"/>
      <c r="M558" s="1"/>
      <c r="N558" s="1"/>
      <c r="O558" s="10"/>
      <c r="P558" s="1"/>
      <c r="Q558" s="1"/>
      <c r="R558" s="75"/>
      <c r="S558" s="1"/>
      <c r="T558" s="1"/>
      <c r="U558" s="1"/>
      <c r="V558" s="343"/>
      <c r="W558" s="177"/>
      <c r="X558" s="177"/>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8" customHeight="1">
      <c r="A559" s="1"/>
      <c r="B559" s="1"/>
      <c r="C559" s="1"/>
      <c r="D559" s="1"/>
      <c r="E559" s="1"/>
      <c r="F559" s="167"/>
      <c r="G559" s="1"/>
      <c r="H559" s="337"/>
      <c r="I559" s="1"/>
      <c r="J559" s="1"/>
      <c r="K559" s="1"/>
      <c r="L559" s="10"/>
      <c r="M559" s="1"/>
      <c r="N559" s="1"/>
      <c r="O559" s="10"/>
      <c r="P559" s="1"/>
      <c r="Q559" s="1"/>
      <c r="R559" s="75"/>
      <c r="S559" s="1"/>
      <c r="T559" s="1"/>
      <c r="U559" s="1"/>
      <c r="V559" s="343"/>
      <c r="W559" s="177"/>
      <c r="X559" s="177"/>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8" customHeight="1">
      <c r="A560" s="1"/>
      <c r="B560" s="1"/>
      <c r="C560" s="1"/>
      <c r="D560" s="1"/>
      <c r="E560" s="1"/>
      <c r="F560" s="167"/>
      <c r="G560" s="1"/>
      <c r="H560" s="337"/>
      <c r="I560" s="1"/>
      <c r="J560" s="1"/>
      <c r="K560" s="1"/>
      <c r="L560" s="10"/>
      <c r="M560" s="1"/>
      <c r="N560" s="1"/>
      <c r="O560" s="10"/>
      <c r="P560" s="1"/>
      <c r="Q560" s="1"/>
      <c r="R560" s="75"/>
      <c r="S560" s="1"/>
      <c r="T560" s="1"/>
      <c r="U560" s="1"/>
      <c r="V560" s="343"/>
      <c r="W560" s="177"/>
      <c r="X560" s="177"/>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8" customHeight="1">
      <c r="A561" s="1"/>
      <c r="B561" s="1"/>
      <c r="C561" s="1"/>
      <c r="D561" s="1"/>
      <c r="E561" s="1"/>
      <c r="F561" s="167"/>
      <c r="G561" s="1"/>
      <c r="H561" s="337"/>
      <c r="I561" s="1"/>
      <c r="J561" s="1"/>
      <c r="K561" s="1"/>
      <c r="L561" s="10"/>
      <c r="M561" s="1"/>
      <c r="N561" s="1"/>
      <c r="O561" s="10"/>
      <c r="P561" s="1"/>
      <c r="Q561" s="1"/>
      <c r="R561" s="75"/>
      <c r="S561" s="1"/>
      <c r="T561" s="1"/>
      <c r="U561" s="1"/>
      <c r="V561" s="343"/>
      <c r="W561" s="177"/>
      <c r="X561" s="177"/>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8" customHeight="1">
      <c r="A562" s="1"/>
      <c r="B562" s="1"/>
      <c r="C562" s="1"/>
      <c r="D562" s="1"/>
      <c r="E562" s="1"/>
      <c r="F562" s="167"/>
      <c r="G562" s="1"/>
      <c r="H562" s="337"/>
      <c r="I562" s="1"/>
      <c r="J562" s="1"/>
      <c r="K562" s="1"/>
      <c r="L562" s="10"/>
      <c r="M562" s="1"/>
      <c r="N562" s="1"/>
      <c r="O562" s="10"/>
      <c r="P562" s="1"/>
      <c r="Q562" s="1"/>
      <c r="R562" s="75"/>
      <c r="S562" s="1"/>
      <c r="T562" s="1"/>
      <c r="U562" s="1"/>
      <c r="V562" s="343"/>
      <c r="W562" s="177"/>
      <c r="X562" s="177"/>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8" customHeight="1">
      <c r="A563" s="1"/>
      <c r="B563" s="1"/>
      <c r="C563" s="1"/>
      <c r="D563" s="1"/>
      <c r="E563" s="1"/>
      <c r="F563" s="167"/>
      <c r="G563" s="1"/>
      <c r="H563" s="337"/>
      <c r="I563" s="1"/>
      <c r="J563" s="1"/>
      <c r="K563" s="1"/>
      <c r="L563" s="10"/>
      <c r="M563" s="1"/>
      <c r="N563" s="1"/>
      <c r="O563" s="10"/>
      <c r="P563" s="1"/>
      <c r="Q563" s="1"/>
      <c r="R563" s="75"/>
      <c r="S563" s="1"/>
      <c r="T563" s="1"/>
      <c r="U563" s="1"/>
      <c r="V563" s="343"/>
      <c r="W563" s="177"/>
      <c r="X563" s="177"/>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8" customHeight="1">
      <c r="A564" s="1"/>
      <c r="B564" s="1"/>
      <c r="C564" s="1"/>
      <c r="D564" s="1"/>
      <c r="E564" s="1"/>
      <c r="F564" s="167"/>
      <c r="G564" s="1"/>
      <c r="H564" s="337"/>
      <c r="I564" s="1"/>
      <c r="J564" s="1"/>
      <c r="K564" s="1"/>
      <c r="L564" s="10"/>
      <c r="M564" s="1"/>
      <c r="N564" s="1"/>
      <c r="O564" s="10"/>
      <c r="P564" s="1"/>
      <c r="Q564" s="1"/>
      <c r="R564" s="75"/>
      <c r="S564" s="1"/>
      <c r="T564" s="1"/>
      <c r="U564" s="1"/>
      <c r="V564" s="343"/>
      <c r="W564" s="177"/>
      <c r="X564" s="177"/>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8" customHeight="1">
      <c r="A565" s="1"/>
      <c r="B565" s="1"/>
      <c r="C565" s="1"/>
      <c r="D565" s="1"/>
      <c r="E565" s="1"/>
      <c r="F565" s="167"/>
      <c r="G565" s="1"/>
      <c r="H565" s="337"/>
      <c r="I565" s="1"/>
      <c r="J565" s="1"/>
      <c r="K565" s="1"/>
      <c r="L565" s="10"/>
      <c r="M565" s="1"/>
      <c r="N565" s="1"/>
      <c r="O565" s="10"/>
      <c r="P565" s="1"/>
      <c r="Q565" s="1"/>
      <c r="R565" s="75"/>
      <c r="S565" s="1"/>
      <c r="T565" s="1"/>
      <c r="U565" s="1"/>
      <c r="V565" s="343"/>
      <c r="W565" s="177"/>
      <c r="X565" s="177"/>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8" customHeight="1">
      <c r="A566" s="1"/>
      <c r="B566" s="1"/>
      <c r="C566" s="1"/>
      <c r="D566" s="1"/>
      <c r="E566" s="1"/>
      <c r="F566" s="167"/>
      <c r="G566" s="1"/>
      <c r="H566" s="337"/>
      <c r="I566" s="1"/>
      <c r="J566" s="1"/>
      <c r="K566" s="1"/>
      <c r="L566" s="10"/>
      <c r="M566" s="1"/>
      <c r="N566" s="1"/>
      <c r="O566" s="10"/>
      <c r="P566" s="1"/>
      <c r="Q566" s="1"/>
      <c r="R566" s="75"/>
      <c r="S566" s="1"/>
      <c r="T566" s="1"/>
      <c r="U566" s="1"/>
      <c r="V566" s="343"/>
      <c r="W566" s="177"/>
      <c r="X566" s="177"/>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8" customHeight="1">
      <c r="A567" s="1"/>
      <c r="B567" s="1"/>
      <c r="C567" s="1"/>
      <c r="D567" s="1"/>
      <c r="E567" s="1"/>
      <c r="F567" s="167"/>
      <c r="G567" s="1"/>
      <c r="H567" s="337"/>
      <c r="I567" s="1"/>
      <c r="J567" s="1"/>
      <c r="K567" s="1"/>
      <c r="L567" s="10"/>
      <c r="M567" s="1"/>
      <c r="N567" s="1"/>
      <c r="O567" s="10"/>
      <c r="P567" s="1"/>
      <c r="Q567" s="1"/>
      <c r="R567" s="75"/>
      <c r="S567" s="1"/>
      <c r="T567" s="1"/>
      <c r="U567" s="1"/>
      <c r="V567" s="343"/>
      <c r="W567" s="177"/>
      <c r="X567" s="177"/>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8" customHeight="1">
      <c r="A568" s="1"/>
      <c r="B568" s="1"/>
      <c r="C568" s="1"/>
      <c r="D568" s="1"/>
      <c r="E568" s="1"/>
      <c r="F568" s="167"/>
      <c r="G568" s="1"/>
      <c r="H568" s="337"/>
      <c r="I568" s="1"/>
      <c r="J568" s="1"/>
      <c r="K568" s="1"/>
      <c r="L568" s="10"/>
      <c r="M568" s="1"/>
      <c r="N568" s="1"/>
      <c r="O568" s="10"/>
      <c r="P568" s="1"/>
      <c r="Q568" s="1"/>
      <c r="R568" s="75"/>
      <c r="S568" s="1"/>
      <c r="T568" s="1"/>
      <c r="U568" s="1"/>
      <c r="V568" s="343"/>
      <c r="W568" s="177"/>
      <c r="X568" s="177"/>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8" customHeight="1">
      <c r="A569" s="1"/>
      <c r="B569" s="1"/>
      <c r="C569" s="1"/>
      <c r="D569" s="1"/>
      <c r="E569" s="1"/>
      <c r="F569" s="167"/>
      <c r="G569" s="1"/>
      <c r="H569" s="337"/>
      <c r="I569" s="1"/>
      <c r="J569" s="1"/>
      <c r="K569" s="1"/>
      <c r="L569" s="10"/>
      <c r="M569" s="1"/>
      <c r="N569" s="1"/>
      <c r="O569" s="10"/>
      <c r="P569" s="1"/>
      <c r="Q569" s="1"/>
      <c r="R569" s="75"/>
      <c r="S569" s="1"/>
      <c r="T569" s="1"/>
      <c r="U569" s="1"/>
      <c r="V569" s="343"/>
      <c r="W569" s="177"/>
      <c r="X569" s="177"/>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8" customHeight="1">
      <c r="A570" s="1"/>
      <c r="B570" s="1"/>
      <c r="C570" s="1"/>
      <c r="D570" s="1"/>
      <c r="E570" s="1"/>
      <c r="F570" s="167"/>
      <c r="G570" s="1"/>
      <c r="H570" s="337"/>
      <c r="I570" s="1"/>
      <c r="J570" s="1"/>
      <c r="K570" s="1"/>
      <c r="L570" s="10"/>
      <c r="M570" s="1"/>
      <c r="N570" s="1"/>
      <c r="O570" s="10"/>
      <c r="P570" s="1"/>
      <c r="Q570" s="1"/>
      <c r="R570" s="75"/>
      <c r="S570" s="1"/>
      <c r="T570" s="1"/>
      <c r="U570" s="1"/>
      <c r="V570" s="343"/>
      <c r="W570" s="177"/>
      <c r="X570" s="177"/>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8" customHeight="1">
      <c r="A571" s="1"/>
      <c r="B571" s="1"/>
      <c r="C571" s="1"/>
      <c r="D571" s="1"/>
      <c r="E571" s="1"/>
      <c r="F571" s="167"/>
      <c r="G571" s="1"/>
      <c r="H571" s="337"/>
      <c r="I571" s="1"/>
      <c r="J571" s="1"/>
      <c r="K571" s="1"/>
      <c r="L571" s="10"/>
      <c r="M571" s="1"/>
      <c r="N571" s="1"/>
      <c r="O571" s="10"/>
      <c r="P571" s="1"/>
      <c r="Q571" s="1"/>
      <c r="R571" s="75"/>
      <c r="S571" s="1"/>
      <c r="T571" s="1"/>
      <c r="U571" s="1"/>
      <c r="V571" s="343"/>
      <c r="W571" s="177"/>
      <c r="X571" s="177"/>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8" customHeight="1">
      <c r="A572" s="1"/>
      <c r="B572" s="1"/>
      <c r="C572" s="1"/>
      <c r="D572" s="1"/>
      <c r="E572" s="1"/>
      <c r="F572" s="167"/>
      <c r="G572" s="1"/>
      <c r="H572" s="337"/>
      <c r="I572" s="1"/>
      <c r="J572" s="1"/>
      <c r="K572" s="1"/>
      <c r="L572" s="10"/>
      <c r="M572" s="1"/>
      <c r="N572" s="1"/>
      <c r="O572" s="10"/>
      <c r="P572" s="1"/>
      <c r="Q572" s="1"/>
      <c r="R572" s="75"/>
      <c r="S572" s="1"/>
      <c r="T572" s="1"/>
      <c r="U572" s="1"/>
      <c r="V572" s="343"/>
      <c r="W572" s="177"/>
      <c r="X572" s="177"/>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8" customHeight="1">
      <c r="A573" s="1"/>
      <c r="B573" s="1"/>
      <c r="C573" s="1"/>
      <c r="D573" s="1"/>
      <c r="E573" s="1"/>
      <c r="F573" s="167"/>
      <c r="G573" s="1"/>
      <c r="H573" s="337"/>
      <c r="I573" s="1"/>
      <c r="J573" s="1"/>
      <c r="K573" s="1"/>
      <c r="L573" s="10"/>
      <c r="M573" s="1"/>
      <c r="N573" s="1"/>
      <c r="O573" s="10"/>
      <c r="P573" s="1"/>
      <c r="Q573" s="1"/>
      <c r="R573" s="75"/>
      <c r="S573" s="1"/>
      <c r="T573" s="1"/>
      <c r="U573" s="1"/>
      <c r="V573" s="343"/>
      <c r="W573" s="177"/>
      <c r="X573" s="177"/>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8" customHeight="1">
      <c r="A574" s="1"/>
      <c r="B574" s="1"/>
      <c r="C574" s="1"/>
      <c r="D574" s="1"/>
      <c r="E574" s="1"/>
      <c r="F574" s="167"/>
      <c r="G574" s="1"/>
      <c r="H574" s="337"/>
      <c r="I574" s="1"/>
      <c r="J574" s="1"/>
      <c r="K574" s="1"/>
      <c r="L574" s="10"/>
      <c r="M574" s="1"/>
      <c r="N574" s="1"/>
      <c r="O574" s="10"/>
      <c r="P574" s="1"/>
      <c r="Q574" s="1"/>
      <c r="R574" s="75"/>
      <c r="S574" s="1"/>
      <c r="T574" s="1"/>
      <c r="U574" s="1"/>
      <c r="V574" s="343"/>
      <c r="W574" s="177"/>
      <c r="X574" s="177"/>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8" customHeight="1">
      <c r="A575" s="1"/>
      <c r="B575" s="1"/>
      <c r="C575" s="1"/>
      <c r="D575" s="1"/>
      <c r="E575" s="1"/>
      <c r="F575" s="167"/>
      <c r="G575" s="1"/>
      <c r="H575" s="337"/>
      <c r="I575" s="1"/>
      <c r="J575" s="1"/>
      <c r="K575" s="1"/>
      <c r="L575" s="10"/>
      <c r="M575" s="1"/>
      <c r="N575" s="1"/>
      <c r="O575" s="10"/>
      <c r="P575" s="1"/>
      <c r="Q575" s="1"/>
      <c r="R575" s="75"/>
      <c r="S575" s="1"/>
      <c r="T575" s="1"/>
      <c r="U575" s="1"/>
      <c r="V575" s="343"/>
      <c r="W575" s="177"/>
      <c r="X575" s="177"/>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8" customHeight="1">
      <c r="A576" s="1"/>
      <c r="B576" s="1"/>
      <c r="C576" s="1"/>
      <c r="D576" s="1"/>
      <c r="E576" s="1"/>
      <c r="F576" s="167"/>
      <c r="G576" s="1"/>
      <c r="H576" s="337"/>
      <c r="I576" s="1"/>
      <c r="J576" s="1"/>
      <c r="K576" s="1"/>
      <c r="L576" s="10"/>
      <c r="M576" s="1"/>
      <c r="N576" s="1"/>
      <c r="O576" s="10"/>
      <c r="P576" s="1"/>
      <c r="Q576" s="1"/>
      <c r="R576" s="75"/>
      <c r="S576" s="1"/>
      <c r="T576" s="1"/>
      <c r="U576" s="1"/>
      <c r="V576" s="343"/>
      <c r="W576" s="177"/>
      <c r="X576" s="177"/>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8" customHeight="1">
      <c r="A577" s="1"/>
      <c r="B577" s="1"/>
      <c r="C577" s="1"/>
      <c r="D577" s="1"/>
      <c r="E577" s="1"/>
      <c r="F577" s="167"/>
      <c r="G577" s="1"/>
      <c r="H577" s="337"/>
      <c r="I577" s="1"/>
      <c r="J577" s="1"/>
      <c r="K577" s="1"/>
      <c r="L577" s="10"/>
      <c r="M577" s="1"/>
      <c r="N577" s="1"/>
      <c r="O577" s="10"/>
      <c r="P577" s="1"/>
      <c r="Q577" s="1"/>
      <c r="R577" s="75"/>
      <c r="S577" s="1"/>
      <c r="T577" s="1"/>
      <c r="U577" s="1"/>
      <c r="V577" s="343"/>
      <c r="W577" s="177"/>
      <c r="X577" s="177"/>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8" customHeight="1">
      <c r="A578" s="1"/>
      <c r="B578" s="1"/>
      <c r="C578" s="1"/>
      <c r="D578" s="1"/>
      <c r="E578" s="1"/>
      <c r="F578" s="167"/>
      <c r="G578" s="1"/>
      <c r="H578" s="337"/>
      <c r="I578" s="1"/>
      <c r="J578" s="1"/>
      <c r="K578" s="1"/>
      <c r="L578" s="10"/>
      <c r="M578" s="1"/>
      <c r="N578" s="1"/>
      <c r="O578" s="10"/>
      <c r="P578" s="1"/>
      <c r="Q578" s="1"/>
      <c r="R578" s="75"/>
      <c r="S578" s="1"/>
      <c r="T578" s="1"/>
      <c r="U578" s="1"/>
      <c r="V578" s="343"/>
      <c r="W578" s="177"/>
      <c r="X578" s="177"/>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8" customHeight="1">
      <c r="A579" s="1"/>
      <c r="B579" s="1"/>
      <c r="C579" s="1"/>
      <c r="D579" s="1"/>
      <c r="E579" s="1"/>
      <c r="F579" s="167"/>
      <c r="G579" s="1"/>
      <c r="H579" s="337"/>
      <c r="I579" s="1"/>
      <c r="J579" s="1"/>
      <c r="K579" s="1"/>
      <c r="L579" s="10"/>
      <c r="M579" s="1"/>
      <c r="N579" s="1"/>
      <c r="O579" s="10"/>
      <c r="P579" s="1"/>
      <c r="Q579" s="1"/>
      <c r="R579" s="75"/>
      <c r="S579" s="1"/>
      <c r="T579" s="1"/>
      <c r="U579" s="1"/>
      <c r="V579" s="343"/>
      <c r="W579" s="177"/>
      <c r="X579" s="177"/>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8" customHeight="1">
      <c r="A580" s="1"/>
      <c r="B580" s="1"/>
      <c r="C580" s="1"/>
      <c r="D580" s="1"/>
      <c r="E580" s="1"/>
      <c r="F580" s="167"/>
      <c r="G580" s="1"/>
      <c r="H580" s="337"/>
      <c r="I580" s="1"/>
      <c r="J580" s="1"/>
      <c r="K580" s="1"/>
      <c r="L580" s="10"/>
      <c r="M580" s="1"/>
      <c r="N580" s="1"/>
      <c r="O580" s="10"/>
      <c r="P580" s="1"/>
      <c r="Q580" s="1"/>
      <c r="R580" s="75"/>
      <c r="S580" s="1"/>
      <c r="T580" s="1"/>
      <c r="U580" s="1"/>
      <c r="V580" s="343"/>
      <c r="W580" s="177"/>
      <c r="X580" s="177"/>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8" customHeight="1">
      <c r="A581" s="1"/>
      <c r="B581" s="1"/>
      <c r="C581" s="1"/>
      <c r="D581" s="1"/>
      <c r="E581" s="1"/>
      <c r="F581" s="167"/>
      <c r="G581" s="1"/>
      <c r="H581" s="337"/>
      <c r="I581" s="1"/>
      <c r="J581" s="1"/>
      <c r="K581" s="1"/>
      <c r="L581" s="10"/>
      <c r="M581" s="1"/>
      <c r="N581" s="1"/>
      <c r="O581" s="10"/>
      <c r="P581" s="1"/>
      <c r="Q581" s="1"/>
      <c r="R581" s="75"/>
      <c r="S581" s="1"/>
      <c r="T581" s="1"/>
      <c r="U581" s="1"/>
      <c r="V581" s="343"/>
      <c r="W581" s="177"/>
      <c r="X581" s="177"/>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8" customHeight="1">
      <c r="A582" s="1"/>
      <c r="B582" s="1"/>
      <c r="C582" s="1"/>
      <c r="D582" s="1"/>
      <c r="E582" s="1"/>
      <c r="F582" s="167"/>
      <c r="G582" s="1"/>
      <c r="H582" s="337"/>
      <c r="I582" s="1"/>
      <c r="J582" s="1"/>
      <c r="K582" s="1"/>
      <c r="L582" s="10"/>
      <c r="M582" s="1"/>
      <c r="N582" s="1"/>
      <c r="O582" s="10"/>
      <c r="P582" s="1"/>
      <c r="Q582" s="1"/>
      <c r="R582" s="75"/>
      <c r="S582" s="1"/>
      <c r="T582" s="1"/>
      <c r="U582" s="1"/>
      <c r="V582" s="343"/>
      <c r="W582" s="177"/>
      <c r="X582" s="177"/>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8" customHeight="1">
      <c r="A583" s="1"/>
      <c r="B583" s="1"/>
      <c r="C583" s="1"/>
      <c r="D583" s="1"/>
      <c r="E583" s="1"/>
      <c r="F583" s="167"/>
      <c r="G583" s="1"/>
      <c r="H583" s="337"/>
      <c r="I583" s="1"/>
      <c r="J583" s="1"/>
      <c r="K583" s="1"/>
      <c r="L583" s="10"/>
      <c r="M583" s="1"/>
      <c r="N583" s="1"/>
      <c r="O583" s="10"/>
      <c r="P583" s="1"/>
      <c r="Q583" s="1"/>
      <c r="R583" s="75"/>
      <c r="S583" s="1"/>
      <c r="T583" s="1"/>
      <c r="U583" s="1"/>
      <c r="V583" s="343"/>
      <c r="W583" s="177"/>
      <c r="X583" s="177"/>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8" customHeight="1">
      <c r="A584" s="1"/>
      <c r="B584" s="1"/>
      <c r="C584" s="1"/>
      <c r="D584" s="1"/>
      <c r="E584" s="1"/>
      <c r="F584" s="167"/>
      <c r="G584" s="1"/>
      <c r="H584" s="337"/>
      <c r="I584" s="1"/>
      <c r="J584" s="1"/>
      <c r="K584" s="1"/>
      <c r="L584" s="10"/>
      <c r="M584" s="1"/>
      <c r="N584" s="1"/>
      <c r="O584" s="10"/>
      <c r="P584" s="1"/>
      <c r="Q584" s="1"/>
      <c r="R584" s="75"/>
      <c r="S584" s="1"/>
      <c r="T584" s="1"/>
      <c r="U584" s="1"/>
      <c r="V584" s="343"/>
      <c r="W584" s="177"/>
      <c r="X584" s="177"/>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8" customHeight="1">
      <c r="A585" s="1"/>
      <c r="B585" s="1"/>
      <c r="C585" s="1"/>
      <c r="D585" s="1"/>
      <c r="E585" s="1"/>
      <c r="F585" s="167"/>
      <c r="G585" s="1"/>
      <c r="H585" s="337"/>
      <c r="I585" s="1"/>
      <c r="J585" s="1"/>
      <c r="K585" s="1"/>
      <c r="L585" s="10"/>
      <c r="M585" s="1"/>
      <c r="N585" s="1"/>
      <c r="O585" s="10"/>
      <c r="P585" s="1"/>
      <c r="Q585" s="1"/>
      <c r="R585" s="75"/>
      <c r="S585" s="1"/>
      <c r="T585" s="1"/>
      <c r="U585" s="1"/>
      <c r="V585" s="343"/>
      <c r="W585" s="177"/>
      <c r="X585" s="177"/>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8" customHeight="1">
      <c r="A586" s="1"/>
      <c r="B586" s="1"/>
      <c r="C586" s="1"/>
      <c r="D586" s="1"/>
      <c r="E586" s="1"/>
      <c r="F586" s="167"/>
      <c r="G586" s="1"/>
      <c r="H586" s="337"/>
      <c r="I586" s="1"/>
      <c r="J586" s="1"/>
      <c r="K586" s="1"/>
      <c r="L586" s="10"/>
      <c r="M586" s="1"/>
      <c r="N586" s="1"/>
      <c r="O586" s="10"/>
      <c r="P586" s="1"/>
      <c r="Q586" s="1"/>
      <c r="R586" s="75"/>
      <c r="S586" s="1"/>
      <c r="T586" s="1"/>
      <c r="U586" s="1"/>
      <c r="V586" s="343"/>
      <c r="W586" s="177"/>
      <c r="X586" s="177"/>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8" customHeight="1">
      <c r="A587" s="1"/>
      <c r="B587" s="1"/>
      <c r="C587" s="1"/>
      <c r="D587" s="1"/>
      <c r="E587" s="1"/>
      <c r="F587" s="167"/>
      <c r="G587" s="1"/>
      <c r="H587" s="337"/>
      <c r="I587" s="1"/>
      <c r="J587" s="1"/>
      <c r="K587" s="1"/>
      <c r="L587" s="10"/>
      <c r="M587" s="1"/>
      <c r="N587" s="1"/>
      <c r="O587" s="10"/>
      <c r="P587" s="1"/>
      <c r="Q587" s="1"/>
      <c r="R587" s="75"/>
      <c r="S587" s="1"/>
      <c r="T587" s="1"/>
      <c r="U587" s="1"/>
      <c r="V587" s="343"/>
      <c r="W587" s="177"/>
      <c r="X587" s="177"/>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8" customHeight="1">
      <c r="A588" s="1"/>
      <c r="B588" s="1"/>
      <c r="C588" s="1"/>
      <c r="D588" s="1"/>
      <c r="E588" s="1"/>
      <c r="F588" s="167"/>
      <c r="G588" s="1"/>
      <c r="H588" s="337"/>
      <c r="I588" s="1"/>
      <c r="J588" s="1"/>
      <c r="K588" s="1"/>
      <c r="L588" s="10"/>
      <c r="M588" s="1"/>
      <c r="N588" s="1"/>
      <c r="O588" s="10"/>
      <c r="P588" s="1"/>
      <c r="Q588" s="1"/>
      <c r="R588" s="75"/>
      <c r="S588" s="1"/>
      <c r="T588" s="1"/>
      <c r="U588" s="1"/>
      <c r="V588" s="343"/>
      <c r="W588" s="177"/>
      <c r="X588" s="177"/>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8" customHeight="1">
      <c r="A589" s="1"/>
      <c r="B589" s="1"/>
      <c r="C589" s="1"/>
      <c r="D589" s="1"/>
      <c r="E589" s="1"/>
      <c r="F589" s="167"/>
      <c r="G589" s="1"/>
      <c r="H589" s="337"/>
      <c r="I589" s="1"/>
      <c r="J589" s="1"/>
      <c r="K589" s="1"/>
      <c r="L589" s="10"/>
      <c r="M589" s="1"/>
      <c r="N589" s="1"/>
      <c r="O589" s="10"/>
      <c r="P589" s="1"/>
      <c r="Q589" s="1"/>
      <c r="R589" s="75"/>
      <c r="S589" s="1"/>
      <c r="T589" s="1"/>
      <c r="U589" s="1"/>
      <c r="V589" s="343"/>
      <c r="W589" s="177"/>
      <c r="X589" s="177"/>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8" customHeight="1">
      <c r="A590" s="1"/>
      <c r="B590" s="1"/>
      <c r="C590" s="1"/>
      <c r="D590" s="1"/>
      <c r="E590" s="1"/>
      <c r="F590" s="167"/>
      <c r="G590" s="1"/>
      <c r="H590" s="337"/>
      <c r="I590" s="1"/>
      <c r="J590" s="1"/>
      <c r="K590" s="1"/>
      <c r="L590" s="10"/>
      <c r="M590" s="1"/>
      <c r="N590" s="1"/>
      <c r="O590" s="10"/>
      <c r="P590" s="1"/>
      <c r="Q590" s="1"/>
      <c r="R590" s="75"/>
      <c r="S590" s="1"/>
      <c r="T590" s="1"/>
      <c r="U590" s="1"/>
      <c r="V590" s="343"/>
      <c r="W590" s="177"/>
      <c r="X590" s="177"/>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8" customHeight="1">
      <c r="A591" s="1"/>
      <c r="B591" s="1"/>
      <c r="C591" s="1"/>
      <c r="D591" s="1"/>
      <c r="E591" s="1"/>
      <c r="F591" s="167"/>
      <c r="G591" s="1"/>
      <c r="H591" s="337"/>
      <c r="I591" s="1"/>
      <c r="J591" s="1"/>
      <c r="K591" s="1"/>
      <c r="L591" s="10"/>
      <c r="M591" s="1"/>
      <c r="N591" s="1"/>
      <c r="O591" s="10"/>
      <c r="P591" s="1"/>
      <c r="Q591" s="1"/>
      <c r="R591" s="75"/>
      <c r="S591" s="1"/>
      <c r="T591" s="1"/>
      <c r="U591" s="1"/>
      <c r="V591" s="343"/>
      <c r="W591" s="177"/>
      <c r="X591" s="177"/>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8" customHeight="1">
      <c r="A592" s="1"/>
      <c r="B592" s="1"/>
      <c r="C592" s="1"/>
      <c r="D592" s="1"/>
      <c r="E592" s="1"/>
      <c r="F592" s="167"/>
      <c r="G592" s="1"/>
      <c r="H592" s="337"/>
      <c r="I592" s="1"/>
      <c r="J592" s="1"/>
      <c r="K592" s="1"/>
      <c r="L592" s="10"/>
      <c r="M592" s="1"/>
      <c r="N592" s="1"/>
      <c r="O592" s="10"/>
      <c r="P592" s="1"/>
      <c r="Q592" s="1"/>
      <c r="R592" s="75"/>
      <c r="S592" s="1"/>
      <c r="T592" s="1"/>
      <c r="U592" s="1"/>
      <c r="V592" s="343"/>
      <c r="W592" s="177"/>
      <c r="X592" s="177"/>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8" customHeight="1">
      <c r="A593" s="1"/>
      <c r="B593" s="1"/>
      <c r="C593" s="1"/>
      <c r="D593" s="1"/>
      <c r="E593" s="1"/>
      <c r="F593" s="167"/>
      <c r="G593" s="1"/>
      <c r="H593" s="337"/>
      <c r="I593" s="1"/>
      <c r="J593" s="1"/>
      <c r="K593" s="1"/>
      <c r="L593" s="10"/>
      <c r="M593" s="1"/>
      <c r="N593" s="1"/>
      <c r="O593" s="10"/>
      <c r="P593" s="1"/>
      <c r="Q593" s="1"/>
      <c r="R593" s="75"/>
      <c r="S593" s="1"/>
      <c r="T593" s="1"/>
      <c r="U593" s="1"/>
      <c r="V593" s="343"/>
      <c r="W593" s="177"/>
      <c r="X593" s="177"/>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8" customHeight="1">
      <c r="A594" s="1"/>
      <c r="B594" s="1"/>
      <c r="C594" s="1"/>
      <c r="D594" s="1"/>
      <c r="E594" s="1"/>
      <c r="F594" s="167"/>
      <c r="G594" s="1"/>
      <c r="H594" s="337"/>
      <c r="I594" s="1"/>
      <c r="J594" s="1"/>
      <c r="K594" s="1"/>
      <c r="L594" s="10"/>
      <c r="M594" s="1"/>
      <c r="N594" s="1"/>
      <c r="O594" s="10"/>
      <c r="P594" s="1"/>
      <c r="Q594" s="1"/>
      <c r="R594" s="75"/>
      <c r="S594" s="1"/>
      <c r="T594" s="1"/>
      <c r="U594" s="1"/>
      <c r="V594" s="343"/>
      <c r="W594" s="177"/>
      <c r="X594" s="177"/>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8" customHeight="1">
      <c r="A595" s="1"/>
      <c r="B595" s="1"/>
      <c r="C595" s="1"/>
      <c r="D595" s="1"/>
      <c r="E595" s="1"/>
      <c r="F595" s="167"/>
      <c r="G595" s="1"/>
      <c r="H595" s="337"/>
      <c r="I595" s="1"/>
      <c r="J595" s="1"/>
      <c r="K595" s="1"/>
      <c r="L595" s="10"/>
      <c r="M595" s="1"/>
      <c r="N595" s="1"/>
      <c r="O595" s="10"/>
      <c r="P595" s="1"/>
      <c r="Q595" s="1"/>
      <c r="R595" s="75"/>
      <c r="S595" s="1"/>
      <c r="T595" s="1"/>
      <c r="U595" s="1"/>
      <c r="V595" s="343"/>
      <c r="W595" s="177"/>
      <c r="X595" s="177"/>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8" customHeight="1">
      <c r="A596" s="1"/>
      <c r="B596" s="1"/>
      <c r="C596" s="1"/>
      <c r="D596" s="1"/>
      <c r="E596" s="1"/>
      <c r="F596" s="167"/>
      <c r="G596" s="1"/>
      <c r="H596" s="337"/>
      <c r="I596" s="1"/>
      <c r="J596" s="1"/>
      <c r="K596" s="1"/>
      <c r="L596" s="10"/>
      <c r="M596" s="1"/>
      <c r="N596" s="1"/>
      <c r="O596" s="10"/>
      <c r="P596" s="1"/>
      <c r="Q596" s="1"/>
      <c r="R596" s="75"/>
      <c r="S596" s="1"/>
      <c r="T596" s="1"/>
      <c r="U596" s="1"/>
      <c r="V596" s="343"/>
      <c r="W596" s="177"/>
      <c r="X596" s="177"/>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8" customHeight="1">
      <c r="A597" s="1"/>
      <c r="B597" s="1"/>
      <c r="C597" s="1"/>
      <c r="D597" s="1"/>
      <c r="E597" s="1"/>
      <c r="F597" s="167"/>
      <c r="G597" s="1"/>
      <c r="H597" s="337"/>
      <c r="I597" s="1"/>
      <c r="J597" s="1"/>
      <c r="K597" s="1"/>
      <c r="L597" s="10"/>
      <c r="M597" s="1"/>
      <c r="N597" s="1"/>
      <c r="O597" s="10"/>
      <c r="P597" s="1"/>
      <c r="Q597" s="1"/>
      <c r="R597" s="75"/>
      <c r="S597" s="1"/>
      <c r="T597" s="1"/>
      <c r="U597" s="1"/>
      <c r="V597" s="343"/>
      <c r="W597" s="177"/>
      <c r="X597" s="177"/>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8" customHeight="1">
      <c r="A598" s="1"/>
      <c r="B598" s="1"/>
      <c r="C598" s="1"/>
      <c r="D598" s="1"/>
      <c r="E598" s="1"/>
      <c r="F598" s="167"/>
      <c r="G598" s="1"/>
      <c r="H598" s="337"/>
      <c r="I598" s="1"/>
      <c r="J598" s="1"/>
      <c r="K598" s="1"/>
      <c r="L598" s="10"/>
      <c r="M598" s="1"/>
      <c r="N598" s="1"/>
      <c r="O598" s="10"/>
      <c r="P598" s="1"/>
      <c r="Q598" s="1"/>
      <c r="R598" s="75"/>
      <c r="S598" s="1"/>
      <c r="T598" s="1"/>
      <c r="U598" s="1"/>
      <c r="V598" s="343"/>
      <c r="W598" s="177"/>
      <c r="X598" s="177"/>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8" customHeight="1">
      <c r="A599" s="1"/>
      <c r="B599" s="1"/>
      <c r="C599" s="1"/>
      <c r="D599" s="1"/>
      <c r="E599" s="1"/>
      <c r="F599" s="167"/>
      <c r="G599" s="1"/>
      <c r="H599" s="337"/>
      <c r="I599" s="1"/>
      <c r="J599" s="1"/>
      <c r="K599" s="1"/>
      <c r="L599" s="10"/>
      <c r="M599" s="1"/>
      <c r="N599" s="1"/>
      <c r="O599" s="10"/>
      <c r="P599" s="1"/>
      <c r="Q599" s="1"/>
      <c r="R599" s="75"/>
      <c r="S599" s="1"/>
      <c r="T599" s="1"/>
      <c r="U599" s="1"/>
      <c r="V599" s="343"/>
      <c r="W599" s="177"/>
      <c r="X599" s="177"/>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8" customHeight="1">
      <c r="A600" s="1"/>
      <c r="B600" s="1"/>
      <c r="C600" s="1"/>
      <c r="D600" s="1"/>
      <c r="E600" s="1"/>
      <c r="F600" s="167"/>
      <c r="G600" s="1"/>
      <c r="H600" s="337"/>
      <c r="I600" s="1"/>
      <c r="J600" s="1"/>
      <c r="K600" s="1"/>
      <c r="L600" s="10"/>
      <c r="M600" s="1"/>
      <c r="N600" s="1"/>
      <c r="O600" s="10"/>
      <c r="P600" s="1"/>
      <c r="Q600" s="1"/>
      <c r="R600" s="75"/>
      <c r="S600" s="1"/>
      <c r="T600" s="1"/>
      <c r="U600" s="1"/>
      <c r="V600" s="343"/>
      <c r="W600" s="177"/>
      <c r="X600" s="177"/>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8" customHeight="1">
      <c r="A601" s="1"/>
      <c r="B601" s="1"/>
      <c r="C601" s="1"/>
      <c r="D601" s="1"/>
      <c r="E601" s="1"/>
      <c r="F601" s="167"/>
      <c r="G601" s="1"/>
      <c r="H601" s="337"/>
      <c r="I601" s="1"/>
      <c r="J601" s="1"/>
      <c r="K601" s="1"/>
      <c r="L601" s="10"/>
      <c r="M601" s="1"/>
      <c r="N601" s="1"/>
      <c r="O601" s="10"/>
      <c r="P601" s="1"/>
      <c r="Q601" s="1"/>
      <c r="R601" s="75"/>
      <c r="S601" s="1"/>
      <c r="T601" s="1"/>
      <c r="U601" s="1"/>
      <c r="V601" s="343"/>
      <c r="W601" s="177"/>
      <c r="X601" s="177"/>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8" customHeight="1">
      <c r="A602" s="1"/>
      <c r="B602" s="1"/>
      <c r="C602" s="1"/>
      <c r="D602" s="1"/>
      <c r="E602" s="1"/>
      <c r="F602" s="167"/>
      <c r="G602" s="1"/>
      <c r="H602" s="337"/>
      <c r="I602" s="1"/>
      <c r="J602" s="1"/>
      <c r="K602" s="1"/>
      <c r="L602" s="10"/>
      <c r="M602" s="1"/>
      <c r="N602" s="1"/>
      <c r="O602" s="10"/>
      <c r="P602" s="1"/>
      <c r="Q602" s="1"/>
      <c r="R602" s="75"/>
      <c r="S602" s="1"/>
      <c r="T602" s="1"/>
      <c r="U602" s="1"/>
      <c r="V602" s="343"/>
      <c r="W602" s="177"/>
      <c r="X602" s="177"/>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8" customHeight="1">
      <c r="A603" s="1"/>
      <c r="B603" s="1"/>
      <c r="C603" s="1"/>
      <c r="D603" s="1"/>
      <c r="E603" s="1"/>
      <c r="F603" s="167"/>
      <c r="G603" s="1"/>
      <c r="H603" s="337"/>
      <c r="I603" s="1"/>
      <c r="J603" s="1"/>
      <c r="K603" s="1"/>
      <c r="L603" s="10"/>
      <c r="M603" s="1"/>
      <c r="N603" s="1"/>
      <c r="O603" s="10"/>
      <c r="P603" s="1"/>
      <c r="Q603" s="1"/>
      <c r="R603" s="75"/>
      <c r="S603" s="1"/>
      <c r="T603" s="1"/>
      <c r="U603" s="1"/>
      <c r="V603" s="343"/>
      <c r="W603" s="177"/>
      <c r="X603" s="177"/>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8" customHeight="1">
      <c r="A604" s="1"/>
      <c r="B604" s="1"/>
      <c r="C604" s="1"/>
      <c r="D604" s="1"/>
      <c r="E604" s="1"/>
      <c r="F604" s="167"/>
      <c r="G604" s="1"/>
      <c r="H604" s="337"/>
      <c r="I604" s="1"/>
      <c r="J604" s="1"/>
      <c r="K604" s="1"/>
      <c r="L604" s="10"/>
      <c r="M604" s="1"/>
      <c r="N604" s="1"/>
      <c r="O604" s="10"/>
      <c r="P604" s="1"/>
      <c r="Q604" s="1"/>
      <c r="R604" s="75"/>
      <c r="S604" s="1"/>
      <c r="T604" s="1"/>
      <c r="U604" s="1"/>
      <c r="V604" s="343"/>
      <c r="W604" s="177"/>
      <c r="X604" s="177"/>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8" customHeight="1">
      <c r="A605" s="1"/>
      <c r="B605" s="1"/>
      <c r="C605" s="1"/>
      <c r="D605" s="1"/>
      <c r="E605" s="1"/>
      <c r="F605" s="167"/>
      <c r="G605" s="1"/>
      <c r="H605" s="337"/>
      <c r="I605" s="1"/>
      <c r="J605" s="1"/>
      <c r="K605" s="1"/>
      <c r="L605" s="10"/>
      <c r="M605" s="1"/>
      <c r="N605" s="1"/>
      <c r="O605" s="10"/>
      <c r="P605" s="1"/>
      <c r="Q605" s="1"/>
      <c r="R605" s="75"/>
      <c r="S605" s="1"/>
      <c r="T605" s="1"/>
      <c r="U605" s="1"/>
      <c r="V605" s="343"/>
      <c r="W605" s="177"/>
      <c r="X605" s="177"/>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8" customHeight="1">
      <c r="A606" s="1"/>
      <c r="B606" s="1"/>
      <c r="C606" s="1"/>
      <c r="D606" s="1"/>
      <c r="E606" s="1"/>
      <c r="F606" s="167"/>
      <c r="G606" s="1"/>
      <c r="H606" s="337"/>
      <c r="I606" s="1"/>
      <c r="J606" s="1"/>
      <c r="K606" s="1"/>
      <c r="L606" s="10"/>
      <c r="M606" s="1"/>
      <c r="N606" s="1"/>
      <c r="O606" s="10"/>
      <c r="P606" s="1"/>
      <c r="Q606" s="1"/>
      <c r="R606" s="75"/>
      <c r="S606" s="1"/>
      <c r="T606" s="1"/>
      <c r="U606" s="1"/>
      <c r="V606" s="343"/>
      <c r="W606" s="177"/>
      <c r="X606" s="177"/>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1:52" ht="18" customHeight="1">
      <c r="A607" s="1"/>
      <c r="B607" s="1"/>
      <c r="C607" s="1"/>
      <c r="D607" s="1"/>
      <c r="E607" s="1"/>
      <c r="F607" s="167"/>
      <c r="G607" s="1"/>
      <c r="H607" s="337"/>
      <c r="I607" s="1"/>
      <c r="J607" s="1"/>
      <c r="K607" s="1"/>
      <c r="L607" s="10"/>
      <c r="M607" s="1"/>
      <c r="N607" s="1"/>
      <c r="O607" s="10"/>
      <c r="P607" s="1"/>
      <c r="Q607" s="1"/>
      <c r="R607" s="75"/>
      <c r="S607" s="1"/>
      <c r="T607" s="1"/>
      <c r="U607" s="1"/>
      <c r="V607" s="343"/>
      <c r="W607" s="177"/>
      <c r="X607" s="177"/>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spans="1:52" ht="18" customHeight="1">
      <c r="A608" s="1"/>
      <c r="B608" s="1"/>
      <c r="C608" s="1"/>
      <c r="D608" s="1"/>
      <c r="E608" s="1"/>
      <c r="F608" s="167"/>
      <c r="G608" s="1"/>
      <c r="H608" s="337"/>
      <c r="I608" s="1"/>
      <c r="J608" s="1"/>
      <c r="K608" s="1"/>
      <c r="L608" s="10"/>
      <c r="M608" s="1"/>
      <c r="N608" s="1"/>
      <c r="O608" s="10"/>
      <c r="P608" s="1"/>
      <c r="Q608" s="1"/>
      <c r="R608" s="75"/>
      <c r="S608" s="1"/>
      <c r="T608" s="1"/>
      <c r="U608" s="1"/>
      <c r="V608" s="343"/>
      <c r="W608" s="177"/>
      <c r="X608" s="177"/>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spans="1:52" ht="18" customHeight="1">
      <c r="A609" s="1"/>
      <c r="B609" s="1"/>
      <c r="C609" s="1"/>
      <c r="D609" s="1"/>
      <c r="E609" s="1"/>
      <c r="F609" s="167"/>
      <c r="G609" s="1"/>
      <c r="H609" s="337"/>
      <c r="I609" s="1"/>
      <c r="J609" s="1"/>
      <c r="K609" s="1"/>
      <c r="L609" s="10"/>
      <c r="M609" s="1"/>
      <c r="N609" s="1"/>
      <c r="O609" s="10"/>
      <c r="P609" s="1"/>
      <c r="Q609" s="1"/>
      <c r="R609" s="75"/>
      <c r="S609" s="1"/>
      <c r="T609" s="1"/>
      <c r="U609" s="1"/>
      <c r="V609" s="343"/>
      <c r="W609" s="177"/>
      <c r="X609" s="177"/>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spans="1:52" ht="18" customHeight="1">
      <c r="A610" s="1"/>
      <c r="B610" s="1"/>
      <c r="C610" s="1"/>
      <c r="D610" s="1"/>
      <c r="E610" s="1"/>
      <c r="F610" s="167"/>
      <c r="G610" s="1"/>
      <c r="H610" s="337"/>
      <c r="I610" s="1"/>
      <c r="J610" s="1"/>
      <c r="K610" s="1"/>
      <c r="L610" s="10"/>
      <c r="M610" s="1"/>
      <c r="N610" s="1"/>
      <c r="O610" s="10"/>
      <c r="P610" s="1"/>
      <c r="Q610" s="1"/>
      <c r="R610" s="75"/>
      <c r="S610" s="1"/>
      <c r="T610" s="1"/>
      <c r="U610" s="1"/>
      <c r="V610" s="343"/>
      <c r="W610" s="177"/>
      <c r="X610" s="177"/>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spans="1:52" ht="18" customHeight="1">
      <c r="A611" s="1"/>
      <c r="B611" s="1"/>
      <c r="C611" s="1"/>
      <c r="D611" s="1"/>
      <c r="E611" s="1"/>
      <c r="F611" s="167"/>
      <c r="G611" s="1"/>
      <c r="H611" s="337"/>
      <c r="I611" s="1"/>
      <c r="J611" s="1"/>
      <c r="K611" s="1"/>
      <c r="L611" s="10"/>
      <c r="M611" s="1"/>
      <c r="N611" s="1"/>
      <c r="O611" s="10"/>
      <c r="P611" s="1"/>
      <c r="Q611" s="1"/>
      <c r="R611" s="75"/>
      <c r="S611" s="1"/>
      <c r="T611" s="1"/>
      <c r="U611" s="1"/>
      <c r="V611" s="343"/>
      <c r="W611" s="177"/>
      <c r="X611" s="177"/>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spans="1:52" ht="18" customHeight="1">
      <c r="A612" s="1"/>
      <c r="B612" s="1"/>
      <c r="C612" s="1"/>
      <c r="D612" s="1"/>
      <c r="E612" s="1"/>
      <c r="F612" s="167"/>
      <c r="G612" s="1"/>
      <c r="H612" s="337"/>
      <c r="I612" s="1"/>
      <c r="J612" s="1"/>
      <c r="K612" s="1"/>
      <c r="L612" s="10"/>
      <c r="M612" s="1"/>
      <c r="N612" s="1"/>
      <c r="O612" s="10"/>
      <c r="P612" s="1"/>
      <c r="Q612" s="1"/>
      <c r="R612" s="75"/>
      <c r="S612" s="1"/>
      <c r="T612" s="1"/>
      <c r="U612" s="1"/>
      <c r="V612" s="343"/>
      <c r="W612" s="177"/>
      <c r="X612" s="177"/>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spans="1:52" ht="18" customHeight="1">
      <c r="A613" s="1"/>
      <c r="B613" s="1"/>
      <c r="C613" s="1"/>
      <c r="D613" s="1"/>
      <c r="E613" s="1"/>
      <c r="F613" s="167"/>
      <c r="G613" s="1"/>
      <c r="H613" s="337"/>
      <c r="I613" s="1"/>
      <c r="J613" s="1"/>
      <c r="K613" s="1"/>
      <c r="L613" s="10"/>
      <c r="M613" s="1"/>
      <c r="N613" s="1"/>
      <c r="O613" s="10"/>
      <c r="P613" s="1"/>
      <c r="Q613" s="1"/>
      <c r="R613" s="75"/>
      <c r="S613" s="1"/>
      <c r="T613" s="1"/>
      <c r="U613" s="1"/>
      <c r="V613" s="343"/>
      <c r="W613" s="177"/>
      <c r="X613" s="177"/>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spans="1:52" ht="18" customHeight="1">
      <c r="A614" s="1"/>
      <c r="B614" s="1"/>
      <c r="C614" s="1"/>
      <c r="D614" s="1"/>
      <c r="E614" s="1"/>
      <c r="F614" s="167"/>
      <c r="G614" s="1"/>
      <c r="H614" s="337"/>
      <c r="I614" s="1"/>
      <c r="J614" s="1"/>
      <c r="K614" s="1"/>
      <c r="L614" s="10"/>
      <c r="M614" s="1"/>
      <c r="N614" s="1"/>
      <c r="O614" s="10"/>
      <c r="P614" s="1"/>
      <c r="Q614" s="1"/>
      <c r="R614" s="75"/>
      <c r="S614" s="1"/>
      <c r="T614" s="1"/>
      <c r="U614" s="1"/>
      <c r="V614" s="343"/>
      <c r="W614" s="177"/>
      <c r="X614" s="177"/>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spans="1:52" ht="18" customHeight="1">
      <c r="A615" s="1"/>
      <c r="B615" s="1"/>
      <c r="C615" s="1"/>
      <c r="D615" s="1"/>
      <c r="E615" s="1"/>
      <c r="F615" s="167"/>
      <c r="G615" s="1"/>
      <c r="H615" s="337"/>
      <c r="I615" s="1"/>
      <c r="J615" s="1"/>
      <c r="K615" s="1"/>
      <c r="L615" s="10"/>
      <c r="M615" s="1"/>
      <c r="N615" s="1"/>
      <c r="O615" s="10"/>
      <c r="P615" s="1"/>
      <c r="Q615" s="1"/>
      <c r="R615" s="75"/>
      <c r="S615" s="1"/>
      <c r="T615" s="1"/>
      <c r="U615" s="1"/>
      <c r="V615" s="343"/>
      <c r="W615" s="177"/>
      <c r="X615" s="177"/>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spans="1:52" ht="18" customHeight="1">
      <c r="A616" s="1"/>
      <c r="B616" s="1"/>
      <c r="C616" s="1"/>
      <c r="D616" s="1"/>
      <c r="E616" s="1"/>
      <c r="F616" s="167"/>
      <c r="G616" s="1"/>
      <c r="H616" s="337"/>
      <c r="I616" s="1"/>
      <c r="J616" s="1"/>
      <c r="K616" s="1"/>
      <c r="L616" s="10"/>
      <c r="M616" s="1"/>
      <c r="N616" s="1"/>
      <c r="O616" s="10"/>
      <c r="P616" s="1"/>
      <c r="Q616" s="1"/>
      <c r="R616" s="75"/>
      <c r="S616" s="1"/>
      <c r="T616" s="1"/>
      <c r="U616" s="1"/>
      <c r="V616" s="343"/>
      <c r="W616" s="177"/>
      <c r="X616" s="177"/>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spans="1:52" ht="18" customHeight="1">
      <c r="A617" s="1"/>
      <c r="B617" s="1"/>
      <c r="C617" s="1"/>
      <c r="D617" s="1"/>
      <c r="E617" s="1"/>
      <c r="F617" s="167"/>
      <c r="G617" s="1"/>
      <c r="H617" s="337"/>
      <c r="I617" s="1"/>
      <c r="J617" s="1"/>
      <c r="K617" s="1"/>
      <c r="L617" s="10"/>
      <c r="M617" s="1"/>
      <c r="N617" s="1"/>
      <c r="O617" s="10"/>
      <c r="P617" s="1"/>
      <c r="Q617" s="1"/>
      <c r="R617" s="75"/>
      <c r="S617" s="1"/>
      <c r="T617" s="1"/>
      <c r="U617" s="1"/>
      <c r="V617" s="343"/>
      <c r="W617" s="177"/>
      <c r="X617" s="177"/>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spans="1:52" ht="18" customHeight="1">
      <c r="A618" s="1"/>
      <c r="B618" s="1"/>
      <c r="C618" s="1"/>
      <c r="D618" s="1"/>
      <c r="E618" s="1"/>
      <c r="F618" s="167"/>
      <c r="G618" s="1"/>
      <c r="H618" s="337"/>
      <c r="I618" s="1"/>
      <c r="J618" s="1"/>
      <c r="K618" s="1"/>
      <c r="L618" s="10"/>
      <c r="M618" s="1"/>
      <c r="N618" s="1"/>
      <c r="O618" s="10"/>
      <c r="P618" s="1"/>
      <c r="Q618" s="1"/>
      <c r="R618" s="75"/>
      <c r="S618" s="1"/>
      <c r="T618" s="1"/>
      <c r="U618" s="1"/>
      <c r="V618" s="343"/>
      <c r="W618" s="177"/>
      <c r="X618" s="177"/>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spans="1:52" ht="18" customHeight="1">
      <c r="A619" s="1"/>
      <c r="B619" s="1"/>
      <c r="C619" s="1"/>
      <c r="D619" s="1"/>
      <c r="E619" s="1"/>
      <c r="F619" s="167"/>
      <c r="G619" s="1"/>
      <c r="H619" s="337"/>
      <c r="I619" s="1"/>
      <c r="J619" s="1"/>
      <c r="K619" s="1"/>
      <c r="L619" s="10"/>
      <c r="M619" s="1"/>
      <c r="N619" s="1"/>
      <c r="O619" s="10"/>
      <c r="P619" s="1"/>
      <c r="Q619" s="1"/>
      <c r="R619" s="75"/>
      <c r="S619" s="1"/>
      <c r="T619" s="1"/>
      <c r="U619" s="1"/>
      <c r="V619" s="343"/>
      <c r="W619" s="177"/>
      <c r="X619" s="177"/>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spans="1:52" ht="18" customHeight="1">
      <c r="A620" s="1"/>
      <c r="B620" s="1"/>
      <c r="C620" s="1"/>
      <c r="D620" s="1"/>
      <c r="E620" s="1"/>
      <c r="F620" s="167"/>
      <c r="G620" s="1"/>
      <c r="H620" s="337"/>
      <c r="I620" s="1"/>
      <c r="J620" s="1"/>
      <c r="K620" s="1"/>
      <c r="L620" s="10"/>
      <c r="M620" s="1"/>
      <c r="N620" s="1"/>
      <c r="O620" s="10"/>
      <c r="P620" s="1"/>
      <c r="Q620" s="1"/>
      <c r="R620" s="75"/>
      <c r="S620" s="1"/>
      <c r="T620" s="1"/>
      <c r="U620" s="1"/>
      <c r="V620" s="343"/>
      <c r="W620" s="177"/>
      <c r="X620" s="177"/>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spans="1:52" ht="18" customHeight="1">
      <c r="A621" s="1"/>
      <c r="B621" s="1"/>
      <c r="C621" s="1"/>
      <c r="D621" s="1"/>
      <c r="E621" s="1"/>
      <c r="F621" s="167"/>
      <c r="G621" s="1"/>
      <c r="H621" s="337"/>
      <c r="I621" s="1"/>
      <c r="J621" s="1"/>
      <c r="K621" s="1"/>
      <c r="L621" s="10"/>
      <c r="M621" s="1"/>
      <c r="N621" s="1"/>
      <c r="O621" s="10"/>
      <c r="P621" s="1"/>
      <c r="Q621" s="1"/>
      <c r="R621" s="75"/>
      <c r="S621" s="1"/>
      <c r="T621" s="1"/>
      <c r="U621" s="1"/>
      <c r="V621" s="343"/>
      <c r="W621" s="177"/>
      <c r="X621" s="177"/>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spans="1:52" ht="18" customHeight="1">
      <c r="A622" s="1"/>
      <c r="B622" s="1"/>
      <c r="C622" s="1"/>
      <c r="D622" s="1"/>
      <c r="E622" s="1"/>
      <c r="F622" s="167"/>
      <c r="G622" s="1"/>
      <c r="H622" s="337"/>
      <c r="I622" s="1"/>
      <c r="J622" s="1"/>
      <c r="K622" s="1"/>
      <c r="L622" s="10"/>
      <c r="M622" s="1"/>
      <c r="N622" s="1"/>
      <c r="O622" s="10"/>
      <c r="P622" s="1"/>
      <c r="Q622" s="1"/>
      <c r="R622" s="75"/>
      <c r="S622" s="1"/>
      <c r="T622" s="1"/>
      <c r="U622" s="1"/>
      <c r="V622" s="343"/>
      <c r="W622" s="177"/>
      <c r="X622" s="177"/>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spans="1:52" ht="18" customHeight="1">
      <c r="A623" s="1"/>
      <c r="B623" s="1"/>
      <c r="C623" s="1"/>
      <c r="D623" s="1"/>
      <c r="E623" s="1"/>
      <c r="F623" s="167"/>
      <c r="G623" s="1"/>
      <c r="H623" s="337"/>
      <c r="I623" s="1"/>
      <c r="J623" s="1"/>
      <c r="K623" s="1"/>
      <c r="L623" s="10"/>
      <c r="M623" s="1"/>
      <c r="N623" s="1"/>
      <c r="O623" s="10"/>
      <c r="P623" s="1"/>
      <c r="Q623" s="1"/>
      <c r="R623" s="75"/>
      <c r="S623" s="1"/>
      <c r="T623" s="1"/>
      <c r="U623" s="1"/>
      <c r="V623" s="343"/>
      <c r="W623" s="177"/>
      <c r="X623" s="177"/>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spans="1:52" ht="18" customHeight="1">
      <c r="A624" s="1"/>
      <c r="B624" s="1"/>
      <c r="C624" s="1"/>
      <c r="D624" s="1"/>
      <c r="E624" s="1"/>
      <c r="F624" s="167"/>
      <c r="G624" s="1"/>
      <c r="H624" s="337"/>
      <c r="I624" s="1"/>
      <c r="J624" s="1"/>
      <c r="K624" s="1"/>
      <c r="L624" s="10"/>
      <c r="M624" s="1"/>
      <c r="N624" s="1"/>
      <c r="O624" s="10"/>
      <c r="P624" s="1"/>
      <c r="Q624" s="1"/>
      <c r="R624" s="75"/>
      <c r="S624" s="1"/>
      <c r="T624" s="1"/>
      <c r="U624" s="1"/>
      <c r="V624" s="343"/>
      <c r="W624" s="177"/>
      <c r="X624" s="177"/>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spans="1:52" ht="18" customHeight="1">
      <c r="A625" s="1"/>
      <c r="B625" s="1"/>
      <c r="C625" s="1"/>
      <c r="D625" s="1"/>
      <c r="E625" s="1"/>
      <c r="F625" s="167"/>
      <c r="G625" s="1"/>
      <c r="H625" s="337"/>
      <c r="I625" s="1"/>
      <c r="J625" s="1"/>
      <c r="K625" s="1"/>
      <c r="L625" s="10"/>
      <c r="M625" s="1"/>
      <c r="N625" s="1"/>
      <c r="O625" s="10"/>
      <c r="P625" s="1"/>
      <c r="Q625" s="1"/>
      <c r="R625" s="75"/>
      <c r="S625" s="1"/>
      <c r="T625" s="1"/>
      <c r="U625" s="1"/>
      <c r="V625" s="343"/>
      <c r="W625" s="177"/>
      <c r="X625" s="177"/>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spans="1:52" ht="18" customHeight="1">
      <c r="A626" s="1"/>
      <c r="B626" s="1"/>
      <c r="C626" s="1"/>
      <c r="D626" s="1"/>
      <c r="E626" s="1"/>
      <c r="F626" s="167"/>
      <c r="G626" s="1"/>
      <c r="H626" s="337"/>
      <c r="I626" s="1"/>
      <c r="J626" s="1"/>
      <c r="K626" s="1"/>
      <c r="L626" s="10"/>
      <c r="M626" s="1"/>
      <c r="N626" s="1"/>
      <c r="O626" s="10"/>
      <c r="P626" s="1"/>
      <c r="Q626" s="1"/>
      <c r="R626" s="75"/>
      <c r="S626" s="1"/>
      <c r="T626" s="1"/>
      <c r="U626" s="1"/>
      <c r="V626" s="343"/>
      <c r="W626" s="177"/>
      <c r="X626" s="177"/>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spans="1:52" ht="18" customHeight="1">
      <c r="A627" s="1"/>
      <c r="B627" s="1"/>
      <c r="C627" s="1"/>
      <c r="D627" s="1"/>
      <c r="E627" s="1"/>
      <c r="F627" s="167"/>
      <c r="G627" s="1"/>
      <c r="H627" s="337"/>
      <c r="I627" s="1"/>
      <c r="J627" s="1"/>
      <c r="K627" s="1"/>
      <c r="L627" s="10"/>
      <c r="M627" s="1"/>
      <c r="N627" s="1"/>
      <c r="O627" s="10"/>
      <c r="P627" s="1"/>
      <c r="Q627" s="1"/>
      <c r="R627" s="75"/>
      <c r="S627" s="1"/>
      <c r="T627" s="1"/>
      <c r="U627" s="1"/>
      <c r="V627" s="343"/>
      <c r="W627" s="177"/>
      <c r="X627" s="177"/>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spans="1:52" ht="18" customHeight="1">
      <c r="A628" s="1"/>
      <c r="B628" s="1"/>
      <c r="C628" s="1"/>
      <c r="D628" s="1"/>
      <c r="E628" s="1"/>
      <c r="F628" s="167"/>
      <c r="G628" s="1"/>
      <c r="H628" s="337"/>
      <c r="I628" s="1"/>
      <c r="J628" s="1"/>
      <c r="K628" s="1"/>
      <c r="L628" s="10"/>
      <c r="M628" s="1"/>
      <c r="N628" s="1"/>
      <c r="O628" s="10"/>
      <c r="P628" s="1"/>
      <c r="Q628" s="1"/>
      <c r="R628" s="75"/>
      <c r="S628" s="1"/>
      <c r="T628" s="1"/>
      <c r="U628" s="1"/>
      <c r="V628" s="343"/>
      <c r="W628" s="177"/>
      <c r="X628" s="177"/>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spans="1:52" ht="18" customHeight="1">
      <c r="A629" s="1"/>
      <c r="B629" s="1"/>
      <c r="C629" s="1"/>
      <c r="D629" s="1"/>
      <c r="E629" s="1"/>
      <c r="F629" s="167"/>
      <c r="G629" s="1"/>
      <c r="H629" s="337"/>
      <c r="I629" s="1"/>
      <c r="J629" s="1"/>
      <c r="K629" s="1"/>
      <c r="L629" s="10"/>
      <c r="M629" s="1"/>
      <c r="N629" s="1"/>
      <c r="O629" s="10"/>
      <c r="P629" s="1"/>
      <c r="Q629" s="1"/>
      <c r="R629" s="75"/>
      <c r="S629" s="1"/>
      <c r="T629" s="1"/>
      <c r="U629" s="1"/>
      <c r="V629" s="343"/>
      <c r="W629" s="177"/>
      <c r="X629" s="177"/>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spans="1:52" ht="18" customHeight="1">
      <c r="A630" s="1"/>
      <c r="B630" s="1"/>
      <c r="C630" s="1"/>
      <c r="D630" s="1"/>
      <c r="E630" s="1"/>
      <c r="F630" s="167"/>
      <c r="G630" s="1"/>
      <c r="H630" s="337"/>
      <c r="I630" s="1"/>
      <c r="J630" s="1"/>
      <c r="K630" s="1"/>
      <c r="L630" s="10"/>
      <c r="M630" s="1"/>
      <c r="N630" s="1"/>
      <c r="O630" s="10"/>
      <c r="P630" s="1"/>
      <c r="Q630" s="1"/>
      <c r="R630" s="75"/>
      <c r="S630" s="1"/>
      <c r="T630" s="1"/>
      <c r="U630" s="1"/>
      <c r="V630" s="343"/>
      <c r="W630" s="177"/>
      <c r="X630" s="177"/>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spans="1:52" ht="18" customHeight="1">
      <c r="A631" s="1"/>
      <c r="B631" s="1"/>
      <c r="C631" s="1"/>
      <c r="D631" s="1"/>
      <c r="E631" s="1"/>
      <c r="F631" s="167"/>
      <c r="G631" s="1"/>
      <c r="H631" s="337"/>
      <c r="I631" s="1"/>
      <c r="J631" s="1"/>
      <c r="K631" s="1"/>
      <c r="L631" s="10"/>
      <c r="M631" s="1"/>
      <c r="N631" s="1"/>
      <c r="O631" s="10"/>
      <c r="P631" s="1"/>
      <c r="Q631" s="1"/>
      <c r="R631" s="75"/>
      <c r="S631" s="1"/>
      <c r="T631" s="1"/>
      <c r="U631" s="1"/>
      <c r="V631" s="343"/>
      <c r="W631" s="177"/>
      <c r="X631" s="177"/>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spans="1:52" ht="18" customHeight="1">
      <c r="A632" s="1"/>
      <c r="B632" s="1"/>
      <c r="C632" s="1"/>
      <c r="D632" s="1"/>
      <c r="E632" s="1"/>
      <c r="F632" s="167"/>
      <c r="G632" s="1"/>
      <c r="H632" s="337"/>
      <c r="I632" s="1"/>
      <c r="J632" s="1"/>
      <c r="K632" s="1"/>
      <c r="L632" s="10"/>
      <c r="M632" s="1"/>
      <c r="N632" s="1"/>
      <c r="O632" s="10"/>
      <c r="P632" s="1"/>
      <c r="Q632" s="1"/>
      <c r="R632" s="75"/>
      <c r="S632" s="1"/>
      <c r="T632" s="1"/>
      <c r="U632" s="1"/>
      <c r="V632" s="343"/>
      <c r="W632" s="177"/>
      <c r="X632" s="177"/>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spans="1:52" ht="18" customHeight="1">
      <c r="A633" s="1"/>
      <c r="B633" s="1"/>
      <c r="C633" s="1"/>
      <c r="D633" s="1"/>
      <c r="E633" s="1"/>
      <c r="F633" s="167"/>
      <c r="G633" s="1"/>
      <c r="H633" s="337"/>
      <c r="I633" s="1"/>
      <c r="J633" s="1"/>
      <c r="K633" s="1"/>
      <c r="L633" s="10"/>
      <c r="M633" s="1"/>
      <c r="N633" s="1"/>
      <c r="O633" s="10"/>
      <c r="P633" s="1"/>
      <c r="Q633" s="1"/>
      <c r="R633" s="75"/>
      <c r="S633" s="1"/>
      <c r="T633" s="1"/>
      <c r="U633" s="1"/>
      <c r="V633" s="343"/>
      <c r="W633" s="177"/>
      <c r="X633" s="177"/>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spans="1:52" ht="18" customHeight="1">
      <c r="A634" s="1"/>
      <c r="B634" s="1"/>
      <c r="C634" s="1"/>
      <c r="D634" s="1"/>
      <c r="E634" s="1"/>
      <c r="F634" s="167"/>
      <c r="G634" s="1"/>
      <c r="H634" s="337"/>
      <c r="I634" s="1"/>
      <c r="J634" s="1"/>
      <c r="K634" s="1"/>
      <c r="L634" s="10"/>
      <c r="M634" s="1"/>
      <c r="N634" s="1"/>
      <c r="O634" s="10"/>
      <c r="P634" s="1"/>
      <c r="Q634" s="1"/>
      <c r="R634" s="75"/>
      <c r="S634" s="1"/>
      <c r="T634" s="1"/>
      <c r="U634" s="1"/>
      <c r="V634" s="343"/>
      <c r="W634" s="177"/>
      <c r="X634" s="177"/>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spans="1:52" ht="18" customHeight="1">
      <c r="A635" s="1"/>
      <c r="B635" s="1"/>
      <c r="C635" s="1"/>
      <c r="D635" s="1"/>
      <c r="E635" s="1"/>
      <c r="F635" s="167"/>
      <c r="G635" s="1"/>
      <c r="H635" s="337"/>
      <c r="I635" s="1"/>
      <c r="J635" s="1"/>
      <c r="K635" s="1"/>
      <c r="L635" s="10"/>
      <c r="M635" s="1"/>
      <c r="N635" s="1"/>
      <c r="O635" s="10"/>
      <c r="P635" s="1"/>
      <c r="Q635" s="1"/>
      <c r="R635" s="75"/>
      <c r="S635" s="1"/>
      <c r="T635" s="1"/>
      <c r="U635" s="1"/>
      <c r="V635" s="343"/>
      <c r="W635" s="177"/>
      <c r="X635" s="177"/>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spans="1:52" ht="18" customHeight="1">
      <c r="A636" s="1"/>
      <c r="B636" s="1"/>
      <c r="C636" s="1"/>
      <c r="D636" s="1"/>
      <c r="E636" s="1"/>
      <c r="F636" s="167"/>
      <c r="G636" s="1"/>
      <c r="H636" s="337"/>
      <c r="I636" s="1"/>
      <c r="J636" s="1"/>
      <c r="K636" s="1"/>
      <c r="L636" s="10"/>
      <c r="M636" s="1"/>
      <c r="N636" s="1"/>
      <c r="O636" s="10"/>
      <c r="P636" s="1"/>
      <c r="Q636" s="1"/>
      <c r="R636" s="75"/>
      <c r="S636" s="1"/>
      <c r="T636" s="1"/>
      <c r="U636" s="1"/>
      <c r="V636" s="343"/>
      <c r="W636" s="177"/>
      <c r="X636" s="177"/>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spans="1:52" ht="18" customHeight="1">
      <c r="A637" s="1"/>
      <c r="B637" s="1"/>
      <c r="C637" s="1"/>
      <c r="D637" s="1"/>
      <c r="E637" s="1"/>
      <c r="F637" s="167"/>
      <c r="G637" s="1"/>
      <c r="H637" s="337"/>
      <c r="I637" s="1"/>
      <c r="J637" s="1"/>
      <c r="K637" s="1"/>
      <c r="L637" s="10"/>
      <c r="M637" s="1"/>
      <c r="N637" s="1"/>
      <c r="O637" s="10"/>
      <c r="P637" s="1"/>
      <c r="Q637" s="1"/>
      <c r="R637" s="75"/>
      <c r="S637" s="1"/>
      <c r="T637" s="1"/>
      <c r="U637" s="1"/>
      <c r="V637" s="343"/>
      <c r="W637" s="177"/>
      <c r="X637" s="177"/>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spans="1:52" ht="18" customHeight="1">
      <c r="A638" s="1"/>
      <c r="B638" s="1"/>
      <c r="C638" s="1"/>
      <c r="D638" s="1"/>
      <c r="E638" s="1"/>
      <c r="F638" s="167"/>
      <c r="G638" s="1"/>
      <c r="H638" s="337"/>
      <c r="I638" s="1"/>
      <c r="J638" s="1"/>
      <c r="K638" s="1"/>
      <c r="L638" s="10"/>
      <c r="M638" s="1"/>
      <c r="N638" s="1"/>
      <c r="O638" s="10"/>
      <c r="P638" s="1"/>
      <c r="Q638" s="1"/>
      <c r="R638" s="75"/>
      <c r="S638" s="1"/>
      <c r="T638" s="1"/>
      <c r="U638" s="1"/>
      <c r="V638" s="343"/>
      <c r="W638" s="177"/>
      <c r="X638" s="177"/>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spans="1:52" ht="18" customHeight="1">
      <c r="A639" s="1"/>
      <c r="B639" s="1"/>
      <c r="C639" s="1"/>
      <c r="D639" s="1"/>
      <c r="E639" s="1"/>
      <c r="F639" s="167"/>
      <c r="G639" s="1"/>
      <c r="H639" s="337"/>
      <c r="I639" s="1"/>
      <c r="J639" s="1"/>
      <c r="K639" s="1"/>
      <c r="L639" s="10"/>
      <c r="M639" s="1"/>
      <c r="N639" s="1"/>
      <c r="O639" s="10"/>
      <c r="P639" s="1"/>
      <c r="Q639" s="1"/>
      <c r="R639" s="75"/>
      <c r="S639" s="1"/>
      <c r="T639" s="1"/>
      <c r="U639" s="1"/>
      <c r="V639" s="343"/>
      <c r="W639" s="177"/>
      <c r="X639" s="177"/>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spans="1:52" ht="18" customHeight="1">
      <c r="A640" s="1"/>
      <c r="B640" s="1"/>
      <c r="C640" s="1"/>
      <c r="D640" s="1"/>
      <c r="E640" s="1"/>
      <c r="F640" s="167"/>
      <c r="G640" s="1"/>
      <c r="H640" s="337"/>
      <c r="I640" s="1"/>
      <c r="J640" s="1"/>
      <c r="K640" s="1"/>
      <c r="L640" s="10"/>
      <c r="M640" s="1"/>
      <c r="N640" s="1"/>
      <c r="O640" s="10"/>
      <c r="P640" s="1"/>
      <c r="Q640" s="1"/>
      <c r="R640" s="75"/>
      <c r="S640" s="1"/>
      <c r="T640" s="1"/>
      <c r="U640" s="1"/>
      <c r="V640" s="343"/>
      <c r="W640" s="177"/>
      <c r="X640" s="177"/>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spans="1:52" ht="18" customHeight="1">
      <c r="A641" s="1"/>
      <c r="B641" s="1"/>
      <c r="C641" s="1"/>
      <c r="D641" s="1"/>
      <c r="E641" s="1"/>
      <c r="F641" s="167"/>
      <c r="G641" s="1"/>
      <c r="H641" s="337"/>
      <c r="I641" s="1"/>
      <c r="J641" s="1"/>
      <c r="K641" s="1"/>
      <c r="L641" s="10"/>
      <c r="M641" s="1"/>
      <c r="N641" s="1"/>
      <c r="O641" s="10"/>
      <c r="P641" s="1"/>
      <c r="Q641" s="1"/>
      <c r="R641" s="75"/>
      <c r="S641" s="1"/>
      <c r="T641" s="1"/>
      <c r="U641" s="1"/>
      <c r="V641" s="343"/>
      <c r="W641" s="177"/>
      <c r="X641" s="177"/>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spans="1:52" ht="18" customHeight="1">
      <c r="A642" s="1"/>
      <c r="B642" s="1"/>
      <c r="C642" s="1"/>
      <c r="D642" s="1"/>
      <c r="E642" s="1"/>
      <c r="F642" s="167"/>
      <c r="G642" s="1"/>
      <c r="H642" s="337"/>
      <c r="I642" s="1"/>
      <c r="J642" s="1"/>
      <c r="K642" s="1"/>
      <c r="L642" s="10"/>
      <c r="M642" s="1"/>
      <c r="N642" s="1"/>
      <c r="O642" s="10"/>
      <c r="P642" s="1"/>
      <c r="Q642" s="1"/>
      <c r="R642" s="75"/>
      <c r="S642" s="1"/>
      <c r="T642" s="1"/>
      <c r="U642" s="1"/>
      <c r="V642" s="343"/>
      <c r="W642" s="177"/>
      <c r="X642" s="177"/>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spans="1:52" ht="18" customHeight="1">
      <c r="A643" s="1"/>
      <c r="B643" s="1"/>
      <c r="C643" s="1"/>
      <c r="D643" s="1"/>
      <c r="E643" s="1"/>
      <c r="F643" s="167"/>
      <c r="G643" s="1"/>
      <c r="H643" s="337"/>
      <c r="I643" s="1"/>
      <c r="J643" s="1"/>
      <c r="K643" s="1"/>
      <c r="L643" s="10"/>
      <c r="M643" s="1"/>
      <c r="N643" s="1"/>
      <c r="O643" s="10"/>
      <c r="P643" s="1"/>
      <c r="Q643" s="1"/>
      <c r="R643" s="75"/>
      <c r="S643" s="1"/>
      <c r="T643" s="1"/>
      <c r="U643" s="1"/>
      <c r="V643" s="343"/>
      <c r="W643" s="177"/>
      <c r="X643" s="177"/>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spans="1:52" ht="18" customHeight="1">
      <c r="A644" s="1"/>
      <c r="B644" s="1"/>
      <c r="C644" s="1"/>
      <c r="D644" s="1"/>
      <c r="E644" s="1"/>
      <c r="F644" s="167"/>
      <c r="G644" s="1"/>
      <c r="H644" s="337"/>
      <c r="I644" s="1"/>
      <c r="J644" s="1"/>
      <c r="K644" s="1"/>
      <c r="L644" s="10"/>
      <c r="M644" s="1"/>
      <c r="N644" s="1"/>
      <c r="O644" s="10"/>
      <c r="P644" s="1"/>
      <c r="Q644" s="1"/>
      <c r="R644" s="75"/>
      <c r="S644" s="1"/>
      <c r="T644" s="1"/>
      <c r="U644" s="1"/>
      <c r="V644" s="343"/>
      <c r="W644" s="177"/>
      <c r="X644" s="177"/>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spans="1:52" ht="18" customHeight="1">
      <c r="A645" s="1"/>
      <c r="B645" s="1"/>
      <c r="C645" s="1"/>
      <c r="D645" s="1"/>
      <c r="E645" s="1"/>
      <c r="F645" s="167"/>
      <c r="G645" s="1"/>
      <c r="H645" s="337"/>
      <c r="I645" s="1"/>
      <c r="J645" s="1"/>
      <c r="K645" s="1"/>
      <c r="L645" s="10"/>
      <c r="M645" s="1"/>
      <c r="N645" s="1"/>
      <c r="O645" s="10"/>
      <c r="P645" s="1"/>
      <c r="Q645" s="1"/>
      <c r="R645" s="75"/>
      <c r="S645" s="1"/>
      <c r="T645" s="1"/>
      <c r="U645" s="1"/>
      <c r="V645" s="343"/>
      <c r="W645" s="177"/>
      <c r="X645" s="177"/>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spans="1:52" ht="18" customHeight="1">
      <c r="A646" s="1"/>
      <c r="B646" s="1"/>
      <c r="C646" s="1"/>
      <c r="D646" s="1"/>
      <c r="E646" s="1"/>
      <c r="F646" s="167"/>
      <c r="G646" s="1"/>
      <c r="H646" s="337"/>
      <c r="I646" s="1"/>
      <c r="J646" s="1"/>
      <c r="K646" s="1"/>
      <c r="L646" s="10"/>
      <c r="M646" s="1"/>
      <c r="N646" s="1"/>
      <c r="O646" s="10"/>
      <c r="P646" s="1"/>
      <c r="Q646" s="1"/>
      <c r="R646" s="75"/>
      <c r="S646" s="1"/>
      <c r="T646" s="1"/>
      <c r="U646" s="1"/>
      <c r="V646" s="343"/>
      <c r="W646" s="177"/>
      <c r="X646" s="177"/>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spans="1:52" ht="18" customHeight="1">
      <c r="A647" s="1"/>
      <c r="B647" s="1"/>
      <c r="C647" s="1"/>
      <c r="D647" s="1"/>
      <c r="E647" s="1"/>
      <c r="F647" s="167"/>
      <c r="G647" s="1"/>
      <c r="H647" s="337"/>
      <c r="I647" s="1"/>
      <c r="J647" s="1"/>
      <c r="K647" s="1"/>
      <c r="L647" s="10"/>
      <c r="M647" s="1"/>
      <c r="N647" s="1"/>
      <c r="O647" s="10"/>
      <c r="P647" s="1"/>
      <c r="Q647" s="1"/>
      <c r="R647" s="75"/>
      <c r="S647" s="1"/>
      <c r="T647" s="1"/>
      <c r="U647" s="1"/>
      <c r="V647" s="343"/>
      <c r="W647" s="177"/>
      <c r="X647" s="177"/>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spans="1:52" ht="18" customHeight="1">
      <c r="A648" s="1"/>
      <c r="B648" s="1"/>
      <c r="C648" s="1"/>
      <c r="D648" s="1"/>
      <c r="E648" s="1"/>
      <c r="F648" s="167"/>
      <c r="G648" s="1"/>
      <c r="H648" s="337"/>
      <c r="I648" s="1"/>
      <c r="J648" s="1"/>
      <c r="K648" s="1"/>
      <c r="L648" s="10"/>
      <c r="M648" s="1"/>
      <c r="N648" s="1"/>
      <c r="O648" s="10"/>
      <c r="P648" s="1"/>
      <c r="Q648" s="1"/>
      <c r="R648" s="75"/>
      <c r="S648" s="1"/>
      <c r="T648" s="1"/>
      <c r="U648" s="1"/>
      <c r="V648" s="343"/>
      <c r="W648" s="177"/>
      <c r="X648" s="177"/>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spans="1:52" ht="18" customHeight="1">
      <c r="A649" s="1"/>
      <c r="B649" s="1"/>
      <c r="C649" s="1"/>
      <c r="D649" s="1"/>
      <c r="E649" s="1"/>
      <c r="F649" s="167"/>
      <c r="G649" s="1"/>
      <c r="H649" s="337"/>
      <c r="I649" s="1"/>
      <c r="J649" s="1"/>
      <c r="K649" s="1"/>
      <c r="L649" s="10"/>
      <c r="M649" s="1"/>
      <c r="N649" s="1"/>
      <c r="O649" s="10"/>
      <c r="P649" s="1"/>
      <c r="Q649" s="1"/>
      <c r="R649" s="75"/>
      <c r="S649" s="1"/>
      <c r="T649" s="1"/>
      <c r="U649" s="1"/>
      <c r="V649" s="343"/>
      <c r="W649" s="177"/>
      <c r="X649" s="177"/>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spans="1:52" ht="18" customHeight="1">
      <c r="A650" s="1"/>
      <c r="B650" s="1"/>
      <c r="C650" s="1"/>
      <c r="D650" s="1"/>
      <c r="E650" s="1"/>
      <c r="F650" s="167"/>
      <c r="G650" s="1"/>
      <c r="H650" s="337"/>
      <c r="I650" s="1"/>
      <c r="J650" s="1"/>
      <c r="K650" s="1"/>
      <c r="L650" s="10"/>
      <c r="M650" s="1"/>
      <c r="N650" s="1"/>
      <c r="O650" s="10"/>
      <c r="P650" s="1"/>
      <c r="Q650" s="1"/>
      <c r="R650" s="75"/>
      <c r="S650" s="1"/>
      <c r="T650" s="1"/>
      <c r="U650" s="1"/>
      <c r="V650" s="343"/>
      <c r="W650" s="177"/>
      <c r="X650" s="177"/>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spans="1:52" ht="18" customHeight="1">
      <c r="A651" s="1"/>
      <c r="B651" s="1"/>
      <c r="C651" s="1"/>
      <c r="D651" s="1"/>
      <c r="E651" s="1"/>
      <c r="F651" s="167"/>
      <c r="G651" s="1"/>
      <c r="H651" s="337"/>
      <c r="I651" s="1"/>
      <c r="J651" s="1"/>
      <c r="K651" s="1"/>
      <c r="L651" s="10"/>
      <c r="M651" s="1"/>
      <c r="N651" s="1"/>
      <c r="O651" s="10"/>
      <c r="P651" s="1"/>
      <c r="Q651" s="1"/>
      <c r="R651" s="75"/>
      <c r="S651" s="1"/>
      <c r="T651" s="1"/>
      <c r="U651" s="1"/>
      <c r="V651" s="343"/>
      <c r="W651" s="177"/>
      <c r="X651" s="177"/>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spans="1:52" ht="18" customHeight="1">
      <c r="A652" s="1"/>
      <c r="B652" s="1"/>
      <c r="C652" s="1"/>
      <c r="D652" s="1"/>
      <c r="E652" s="1"/>
      <c r="F652" s="167"/>
      <c r="G652" s="1"/>
      <c r="H652" s="337"/>
      <c r="I652" s="1"/>
      <c r="J652" s="1"/>
      <c r="K652" s="1"/>
      <c r="L652" s="10"/>
      <c r="M652" s="1"/>
      <c r="N652" s="1"/>
      <c r="O652" s="10"/>
      <c r="P652" s="1"/>
      <c r="Q652" s="1"/>
      <c r="R652" s="75"/>
      <c r="S652" s="1"/>
      <c r="T652" s="1"/>
      <c r="U652" s="1"/>
      <c r="V652" s="343"/>
      <c r="W652" s="177"/>
      <c r="X652" s="177"/>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spans="1:52" ht="18" customHeight="1">
      <c r="A653" s="1"/>
      <c r="B653" s="1"/>
      <c r="C653" s="1"/>
      <c r="D653" s="1"/>
      <c r="E653" s="1"/>
      <c r="F653" s="167"/>
      <c r="G653" s="1"/>
      <c r="H653" s="337"/>
      <c r="I653" s="1"/>
      <c r="J653" s="1"/>
      <c r="K653" s="1"/>
      <c r="L653" s="10"/>
      <c r="M653" s="1"/>
      <c r="N653" s="1"/>
      <c r="O653" s="10"/>
      <c r="P653" s="1"/>
      <c r="Q653" s="1"/>
      <c r="R653" s="75"/>
      <c r="S653" s="1"/>
      <c r="T653" s="1"/>
      <c r="U653" s="1"/>
      <c r="V653" s="343"/>
      <c r="W653" s="177"/>
      <c r="X653" s="177"/>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spans="1:52" ht="18" customHeight="1">
      <c r="A654" s="1"/>
      <c r="B654" s="1"/>
      <c r="C654" s="1"/>
      <c r="D654" s="1"/>
      <c r="E654" s="1"/>
      <c r="F654" s="167"/>
      <c r="G654" s="1"/>
      <c r="H654" s="337"/>
      <c r="I654" s="1"/>
      <c r="J654" s="1"/>
      <c r="K654" s="1"/>
      <c r="L654" s="10"/>
      <c r="M654" s="1"/>
      <c r="N654" s="1"/>
      <c r="O654" s="10"/>
      <c r="P654" s="1"/>
      <c r="Q654" s="1"/>
      <c r="R654" s="75"/>
      <c r="S654" s="1"/>
      <c r="T654" s="1"/>
      <c r="U654" s="1"/>
      <c r="V654" s="343"/>
      <c r="W654" s="177"/>
      <c r="X654" s="177"/>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spans="1:52" ht="18" customHeight="1">
      <c r="A655" s="1"/>
      <c r="B655" s="1"/>
      <c r="C655" s="1"/>
      <c r="D655" s="1"/>
      <c r="E655" s="1"/>
      <c r="F655" s="167"/>
      <c r="G655" s="1"/>
      <c r="H655" s="337"/>
      <c r="I655" s="1"/>
      <c r="J655" s="1"/>
      <c r="K655" s="1"/>
      <c r="L655" s="10"/>
      <c r="M655" s="1"/>
      <c r="N655" s="1"/>
      <c r="O655" s="10"/>
      <c r="P655" s="1"/>
      <c r="Q655" s="1"/>
      <c r="R655" s="75"/>
      <c r="S655" s="1"/>
      <c r="T655" s="1"/>
      <c r="U655" s="1"/>
      <c r="V655" s="343"/>
      <c r="W655" s="177"/>
      <c r="X655" s="177"/>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spans="1:52" ht="18" customHeight="1">
      <c r="A656" s="1"/>
      <c r="B656" s="1"/>
      <c r="C656" s="1"/>
      <c r="D656" s="1"/>
      <c r="E656" s="1"/>
      <c r="F656" s="167"/>
      <c r="G656" s="1"/>
      <c r="H656" s="337"/>
      <c r="I656" s="1"/>
      <c r="J656" s="1"/>
      <c r="K656" s="1"/>
      <c r="L656" s="10"/>
      <c r="M656" s="1"/>
      <c r="N656" s="1"/>
      <c r="O656" s="10"/>
      <c r="P656" s="1"/>
      <c r="Q656" s="1"/>
      <c r="R656" s="75"/>
      <c r="S656" s="1"/>
      <c r="T656" s="1"/>
      <c r="U656" s="1"/>
      <c r="V656" s="343"/>
      <c r="W656" s="177"/>
      <c r="X656" s="177"/>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spans="1:52" ht="18" customHeight="1">
      <c r="A657" s="1"/>
      <c r="B657" s="1"/>
      <c r="C657" s="1"/>
      <c r="D657" s="1"/>
      <c r="E657" s="1"/>
      <c r="F657" s="167"/>
      <c r="G657" s="1"/>
      <c r="H657" s="337"/>
      <c r="I657" s="1"/>
      <c r="J657" s="1"/>
      <c r="K657" s="1"/>
      <c r="L657" s="10"/>
      <c r="M657" s="1"/>
      <c r="N657" s="1"/>
      <c r="O657" s="10"/>
      <c r="P657" s="1"/>
      <c r="Q657" s="1"/>
      <c r="R657" s="75"/>
      <c r="S657" s="1"/>
      <c r="T657" s="1"/>
      <c r="U657" s="1"/>
      <c r="V657" s="343"/>
      <c r="W657" s="177"/>
      <c r="X657" s="177"/>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spans="1:52" ht="18" customHeight="1">
      <c r="A658" s="1"/>
      <c r="B658" s="1"/>
      <c r="C658" s="1"/>
      <c r="D658" s="1"/>
      <c r="E658" s="1"/>
      <c r="F658" s="167"/>
      <c r="G658" s="1"/>
      <c r="H658" s="337"/>
      <c r="I658" s="1"/>
      <c r="J658" s="1"/>
      <c r="K658" s="1"/>
      <c r="L658" s="10"/>
      <c r="M658" s="1"/>
      <c r="N658" s="1"/>
      <c r="O658" s="10"/>
      <c r="P658" s="1"/>
      <c r="Q658" s="1"/>
      <c r="R658" s="75"/>
      <c r="S658" s="1"/>
      <c r="T658" s="1"/>
      <c r="U658" s="1"/>
      <c r="V658" s="343"/>
      <c r="W658" s="177"/>
      <c r="X658" s="177"/>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spans="1:52" ht="18" customHeight="1">
      <c r="A659" s="1"/>
      <c r="B659" s="1"/>
      <c r="C659" s="1"/>
      <c r="D659" s="1"/>
      <c r="E659" s="1"/>
      <c r="F659" s="167"/>
      <c r="G659" s="1"/>
      <c r="H659" s="337"/>
      <c r="I659" s="1"/>
      <c r="J659" s="1"/>
      <c r="K659" s="1"/>
      <c r="L659" s="10"/>
      <c r="M659" s="1"/>
      <c r="N659" s="1"/>
      <c r="O659" s="10"/>
      <c r="P659" s="1"/>
      <c r="Q659" s="1"/>
      <c r="R659" s="75"/>
      <c r="S659" s="1"/>
      <c r="T659" s="1"/>
      <c r="U659" s="1"/>
      <c r="V659" s="343"/>
      <c r="W659" s="177"/>
      <c r="X659" s="177"/>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spans="1:52" ht="18" customHeight="1">
      <c r="A660" s="1"/>
      <c r="B660" s="1"/>
      <c r="C660" s="1"/>
      <c r="D660" s="1"/>
      <c r="E660" s="1"/>
      <c r="F660" s="167"/>
      <c r="G660" s="1"/>
      <c r="H660" s="337"/>
      <c r="I660" s="1"/>
      <c r="J660" s="1"/>
      <c r="K660" s="1"/>
      <c r="L660" s="10"/>
      <c r="M660" s="1"/>
      <c r="N660" s="1"/>
      <c r="O660" s="10"/>
      <c r="P660" s="1"/>
      <c r="Q660" s="1"/>
      <c r="R660" s="75"/>
      <c r="S660" s="1"/>
      <c r="T660" s="1"/>
      <c r="U660" s="1"/>
      <c r="V660" s="343"/>
      <c r="W660" s="177"/>
      <c r="X660" s="177"/>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spans="1:52" ht="18" customHeight="1">
      <c r="A661" s="1"/>
      <c r="B661" s="1"/>
      <c r="C661" s="1"/>
      <c r="D661" s="1"/>
      <c r="E661" s="1"/>
      <c r="F661" s="167"/>
      <c r="G661" s="1"/>
      <c r="H661" s="337"/>
      <c r="I661" s="1"/>
      <c r="J661" s="1"/>
      <c r="K661" s="1"/>
      <c r="L661" s="10"/>
      <c r="M661" s="1"/>
      <c r="N661" s="1"/>
      <c r="O661" s="10"/>
      <c r="P661" s="1"/>
      <c r="Q661" s="1"/>
      <c r="R661" s="75"/>
      <c r="S661" s="1"/>
      <c r="T661" s="1"/>
      <c r="U661" s="1"/>
      <c r="V661" s="343"/>
      <c r="W661" s="177"/>
      <c r="X661" s="177"/>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spans="1:52" ht="18" customHeight="1">
      <c r="A662" s="1"/>
      <c r="B662" s="1"/>
      <c r="C662" s="1"/>
      <c r="D662" s="1"/>
      <c r="E662" s="1"/>
      <c r="F662" s="167"/>
      <c r="G662" s="1"/>
      <c r="H662" s="337"/>
      <c r="I662" s="1"/>
      <c r="J662" s="1"/>
      <c r="K662" s="1"/>
      <c r="L662" s="10"/>
      <c r="M662" s="1"/>
      <c r="N662" s="1"/>
      <c r="O662" s="10"/>
      <c r="P662" s="1"/>
      <c r="Q662" s="1"/>
      <c r="R662" s="75"/>
      <c r="S662" s="1"/>
      <c r="T662" s="1"/>
      <c r="U662" s="1"/>
      <c r="V662" s="343"/>
      <c r="W662" s="177"/>
      <c r="X662" s="177"/>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spans="1:52" ht="18" customHeight="1">
      <c r="A663" s="1"/>
      <c r="B663" s="1"/>
      <c r="C663" s="1"/>
      <c r="D663" s="1"/>
      <c r="E663" s="1"/>
      <c r="F663" s="167"/>
      <c r="G663" s="1"/>
      <c r="H663" s="337"/>
      <c r="I663" s="1"/>
      <c r="J663" s="1"/>
      <c r="K663" s="1"/>
      <c r="L663" s="10"/>
      <c r="M663" s="1"/>
      <c r="N663" s="1"/>
      <c r="O663" s="10"/>
      <c r="P663" s="1"/>
      <c r="Q663" s="1"/>
      <c r="R663" s="75"/>
      <c r="S663" s="1"/>
      <c r="T663" s="1"/>
      <c r="U663" s="1"/>
      <c r="V663" s="343"/>
      <c r="W663" s="177"/>
      <c r="X663" s="177"/>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spans="1:52" ht="18" customHeight="1">
      <c r="A664" s="1"/>
      <c r="B664" s="1"/>
      <c r="C664" s="1"/>
      <c r="D664" s="1"/>
      <c r="E664" s="1"/>
      <c r="F664" s="167"/>
      <c r="G664" s="1"/>
      <c r="H664" s="337"/>
      <c r="I664" s="1"/>
      <c r="J664" s="1"/>
      <c r="K664" s="1"/>
      <c r="L664" s="10"/>
      <c r="M664" s="1"/>
      <c r="N664" s="1"/>
      <c r="O664" s="10"/>
      <c r="P664" s="1"/>
      <c r="Q664" s="1"/>
      <c r="R664" s="75"/>
      <c r="S664" s="1"/>
      <c r="T664" s="1"/>
      <c r="U664" s="1"/>
      <c r="V664" s="343"/>
      <c r="W664" s="177"/>
      <c r="X664" s="177"/>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spans="1:52" ht="18" customHeight="1">
      <c r="A665" s="1"/>
      <c r="B665" s="1"/>
      <c r="C665" s="1"/>
      <c r="D665" s="1"/>
      <c r="E665" s="1"/>
      <c r="F665" s="167"/>
      <c r="G665" s="1"/>
      <c r="H665" s="337"/>
      <c r="I665" s="1"/>
      <c r="J665" s="1"/>
      <c r="K665" s="1"/>
      <c r="L665" s="10"/>
      <c r="M665" s="1"/>
      <c r="N665" s="1"/>
      <c r="O665" s="10"/>
      <c r="P665" s="1"/>
      <c r="Q665" s="1"/>
      <c r="R665" s="75"/>
      <c r="S665" s="1"/>
      <c r="T665" s="1"/>
      <c r="U665" s="1"/>
      <c r="V665" s="343"/>
      <c r="W665" s="177"/>
      <c r="X665" s="177"/>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spans="1:52" ht="18" customHeight="1">
      <c r="A666" s="1"/>
      <c r="B666" s="1"/>
      <c r="C666" s="1"/>
      <c r="D666" s="1"/>
      <c r="E666" s="1"/>
      <c r="F666" s="167"/>
      <c r="G666" s="1"/>
      <c r="H666" s="337"/>
      <c r="I666" s="1"/>
      <c r="J666" s="1"/>
      <c r="K666" s="1"/>
      <c r="L666" s="10"/>
      <c r="M666" s="1"/>
      <c r="N666" s="1"/>
      <c r="O666" s="10"/>
      <c r="P666" s="1"/>
      <c r="Q666" s="1"/>
      <c r="R666" s="75"/>
      <c r="S666" s="1"/>
      <c r="T666" s="1"/>
      <c r="U666" s="1"/>
      <c r="V666" s="343"/>
      <c r="W666" s="177"/>
      <c r="X666" s="177"/>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spans="1:52" ht="18" customHeight="1">
      <c r="A667" s="1"/>
      <c r="B667" s="1"/>
      <c r="C667" s="1"/>
      <c r="D667" s="1"/>
      <c r="E667" s="1"/>
      <c r="F667" s="167"/>
      <c r="G667" s="1"/>
      <c r="H667" s="337"/>
      <c r="I667" s="1"/>
      <c r="J667" s="1"/>
      <c r="K667" s="1"/>
      <c r="L667" s="10"/>
      <c r="M667" s="1"/>
      <c r="N667" s="1"/>
      <c r="O667" s="10"/>
      <c r="P667" s="1"/>
      <c r="Q667" s="1"/>
      <c r="R667" s="75"/>
      <c r="S667" s="1"/>
      <c r="T667" s="1"/>
      <c r="U667" s="1"/>
      <c r="V667" s="343"/>
      <c r="W667" s="177"/>
      <c r="X667" s="177"/>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spans="1:52" ht="18" customHeight="1">
      <c r="A668" s="1"/>
      <c r="B668" s="1"/>
      <c r="C668" s="1"/>
      <c r="D668" s="1"/>
      <c r="E668" s="1"/>
      <c r="F668" s="167"/>
      <c r="G668" s="1"/>
      <c r="H668" s="337"/>
      <c r="I668" s="1"/>
      <c r="J668" s="1"/>
      <c r="K668" s="1"/>
      <c r="L668" s="10"/>
      <c r="M668" s="1"/>
      <c r="N668" s="1"/>
      <c r="O668" s="10"/>
      <c r="P668" s="1"/>
      <c r="Q668" s="1"/>
      <c r="R668" s="75"/>
      <c r="S668" s="1"/>
      <c r="T668" s="1"/>
      <c r="U668" s="1"/>
      <c r="V668" s="343"/>
      <c r="W668" s="177"/>
      <c r="X668" s="177"/>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spans="1:52" ht="18" customHeight="1">
      <c r="A669" s="1"/>
      <c r="B669" s="1"/>
      <c r="C669" s="1"/>
      <c r="D669" s="1"/>
      <c r="E669" s="1"/>
      <c r="F669" s="167"/>
      <c r="G669" s="1"/>
      <c r="H669" s="337"/>
      <c r="I669" s="1"/>
      <c r="J669" s="1"/>
      <c r="K669" s="1"/>
      <c r="L669" s="10"/>
      <c r="M669" s="1"/>
      <c r="N669" s="1"/>
      <c r="O669" s="10"/>
      <c r="P669" s="1"/>
      <c r="Q669" s="1"/>
      <c r="R669" s="75"/>
      <c r="S669" s="1"/>
      <c r="T669" s="1"/>
      <c r="U669" s="1"/>
      <c r="V669" s="343"/>
      <c r="W669" s="177"/>
      <c r="X669" s="177"/>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spans="1:52" ht="18" customHeight="1">
      <c r="A670" s="1"/>
      <c r="B670" s="1"/>
      <c r="C670" s="1"/>
      <c r="D670" s="1"/>
      <c r="E670" s="1"/>
      <c r="F670" s="167"/>
      <c r="G670" s="1"/>
      <c r="H670" s="337"/>
      <c r="I670" s="1"/>
      <c r="J670" s="1"/>
      <c r="K670" s="1"/>
      <c r="L670" s="10"/>
      <c r="M670" s="1"/>
      <c r="N670" s="1"/>
      <c r="O670" s="10"/>
      <c r="P670" s="1"/>
      <c r="Q670" s="1"/>
      <c r="R670" s="75"/>
      <c r="S670" s="1"/>
      <c r="T670" s="1"/>
      <c r="U670" s="1"/>
      <c r="V670" s="343"/>
      <c r="W670" s="177"/>
      <c r="X670" s="177"/>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spans="1:52" ht="18" customHeight="1">
      <c r="A671" s="1"/>
      <c r="B671" s="1"/>
      <c r="C671" s="1"/>
      <c r="D671" s="1"/>
      <c r="E671" s="1"/>
      <c r="F671" s="167"/>
      <c r="G671" s="1"/>
      <c r="H671" s="337"/>
      <c r="I671" s="1"/>
      <c r="J671" s="1"/>
      <c r="K671" s="1"/>
      <c r="L671" s="10"/>
      <c r="M671" s="1"/>
      <c r="N671" s="1"/>
      <c r="O671" s="10"/>
      <c r="P671" s="1"/>
      <c r="Q671" s="1"/>
      <c r="R671" s="75"/>
      <c r="S671" s="1"/>
      <c r="T671" s="1"/>
      <c r="U671" s="1"/>
      <c r="V671" s="343"/>
      <c r="W671" s="177"/>
      <c r="X671" s="177"/>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spans="1:52" ht="18" customHeight="1">
      <c r="A672" s="1"/>
      <c r="B672" s="1"/>
      <c r="C672" s="1"/>
      <c r="D672" s="1"/>
      <c r="E672" s="1"/>
      <c r="F672" s="167"/>
      <c r="G672" s="1"/>
      <c r="H672" s="337"/>
      <c r="I672" s="1"/>
      <c r="J672" s="1"/>
      <c r="K672" s="1"/>
      <c r="L672" s="10"/>
      <c r="M672" s="1"/>
      <c r="N672" s="1"/>
      <c r="O672" s="10"/>
      <c r="P672" s="1"/>
      <c r="Q672" s="1"/>
      <c r="R672" s="75"/>
      <c r="S672" s="1"/>
      <c r="T672" s="1"/>
      <c r="U672" s="1"/>
      <c r="V672" s="343"/>
      <c r="W672" s="177"/>
      <c r="X672" s="177"/>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spans="1:52" ht="18" customHeight="1">
      <c r="A673" s="1"/>
      <c r="B673" s="1"/>
      <c r="C673" s="1"/>
      <c r="D673" s="1"/>
      <c r="E673" s="1"/>
      <c r="F673" s="167"/>
      <c r="G673" s="1"/>
      <c r="H673" s="337"/>
      <c r="I673" s="1"/>
      <c r="J673" s="1"/>
      <c r="K673" s="1"/>
      <c r="L673" s="10"/>
      <c r="M673" s="1"/>
      <c r="N673" s="1"/>
      <c r="O673" s="10"/>
      <c r="P673" s="1"/>
      <c r="Q673" s="1"/>
      <c r="R673" s="75"/>
      <c r="S673" s="1"/>
      <c r="T673" s="1"/>
      <c r="U673" s="1"/>
      <c r="V673" s="343"/>
      <c r="W673" s="177"/>
      <c r="X673" s="177"/>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spans="1:52" ht="18" customHeight="1">
      <c r="A674" s="1"/>
      <c r="B674" s="1"/>
      <c r="C674" s="1"/>
      <c r="D674" s="1"/>
      <c r="E674" s="1"/>
      <c r="F674" s="167"/>
      <c r="G674" s="1"/>
      <c r="H674" s="337"/>
      <c r="I674" s="1"/>
      <c r="J674" s="1"/>
      <c r="K674" s="1"/>
      <c r="L674" s="10"/>
      <c r="M674" s="1"/>
      <c r="N674" s="1"/>
      <c r="O674" s="10"/>
      <c r="P674" s="1"/>
      <c r="Q674" s="1"/>
      <c r="R674" s="75"/>
      <c r="S674" s="1"/>
      <c r="T674" s="1"/>
      <c r="U674" s="1"/>
      <c r="V674" s="343"/>
      <c r="W674" s="177"/>
      <c r="X674" s="177"/>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spans="1:52" ht="18" customHeight="1">
      <c r="A675" s="1"/>
      <c r="B675" s="1"/>
      <c r="C675" s="1"/>
      <c r="D675" s="1"/>
      <c r="E675" s="1"/>
      <c r="F675" s="167"/>
      <c r="G675" s="1"/>
      <c r="H675" s="337"/>
      <c r="I675" s="1"/>
      <c r="J675" s="1"/>
      <c r="K675" s="1"/>
      <c r="L675" s="10"/>
      <c r="M675" s="1"/>
      <c r="N675" s="1"/>
      <c r="O675" s="10"/>
      <c r="P675" s="1"/>
      <c r="Q675" s="1"/>
      <c r="R675" s="75"/>
      <c r="S675" s="1"/>
      <c r="T675" s="1"/>
      <c r="U675" s="1"/>
      <c r="V675" s="343"/>
      <c r="W675" s="177"/>
      <c r="X675" s="177"/>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spans="1:52" ht="18" customHeight="1">
      <c r="A676" s="1"/>
      <c r="B676" s="1"/>
      <c r="C676" s="1"/>
      <c r="D676" s="1"/>
      <c r="E676" s="1"/>
      <c r="F676" s="167"/>
      <c r="G676" s="1"/>
      <c r="H676" s="337"/>
      <c r="I676" s="1"/>
      <c r="J676" s="1"/>
      <c r="K676" s="1"/>
      <c r="L676" s="10"/>
      <c r="M676" s="1"/>
      <c r="N676" s="1"/>
      <c r="O676" s="10"/>
      <c r="P676" s="1"/>
      <c r="Q676" s="1"/>
      <c r="R676" s="75"/>
      <c r="S676" s="1"/>
      <c r="T676" s="1"/>
      <c r="U676" s="1"/>
      <c r="V676" s="343"/>
      <c r="W676" s="177"/>
      <c r="X676" s="177"/>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spans="1:52" ht="18" customHeight="1">
      <c r="A677" s="1"/>
      <c r="B677" s="1"/>
      <c r="C677" s="1"/>
      <c r="D677" s="1"/>
      <c r="E677" s="1"/>
      <c r="F677" s="167"/>
      <c r="G677" s="1"/>
      <c r="H677" s="337"/>
      <c r="I677" s="1"/>
      <c r="J677" s="1"/>
      <c r="K677" s="1"/>
      <c r="L677" s="10"/>
      <c r="M677" s="1"/>
      <c r="N677" s="1"/>
      <c r="O677" s="10"/>
      <c r="P677" s="1"/>
      <c r="Q677" s="1"/>
      <c r="R677" s="75"/>
      <c r="S677" s="1"/>
      <c r="T677" s="1"/>
      <c r="U677" s="1"/>
      <c r="V677" s="343"/>
      <c r="W677" s="177"/>
      <c r="X677" s="177"/>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spans="1:52" ht="18" customHeight="1">
      <c r="A678" s="1"/>
      <c r="B678" s="1"/>
      <c r="C678" s="1"/>
      <c r="D678" s="1"/>
      <c r="E678" s="1"/>
      <c r="F678" s="167"/>
      <c r="G678" s="1"/>
      <c r="H678" s="337"/>
      <c r="I678" s="1"/>
      <c r="J678" s="1"/>
      <c r="K678" s="1"/>
      <c r="L678" s="10"/>
      <c r="M678" s="1"/>
      <c r="N678" s="1"/>
      <c r="O678" s="10"/>
      <c r="P678" s="1"/>
      <c r="Q678" s="1"/>
      <c r="R678" s="75"/>
      <c r="S678" s="1"/>
      <c r="T678" s="1"/>
      <c r="U678" s="1"/>
      <c r="V678" s="343"/>
      <c r="W678" s="177"/>
      <c r="X678" s="177"/>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spans="1:52" ht="18" customHeight="1">
      <c r="A679" s="1"/>
      <c r="B679" s="1"/>
      <c r="C679" s="1"/>
      <c r="D679" s="1"/>
      <c r="E679" s="1"/>
      <c r="F679" s="167"/>
      <c r="G679" s="1"/>
      <c r="H679" s="337"/>
      <c r="I679" s="1"/>
      <c r="J679" s="1"/>
      <c r="K679" s="1"/>
      <c r="L679" s="10"/>
      <c r="M679" s="1"/>
      <c r="N679" s="1"/>
      <c r="O679" s="10"/>
      <c r="P679" s="1"/>
      <c r="Q679" s="1"/>
      <c r="R679" s="75"/>
      <c r="S679" s="1"/>
      <c r="T679" s="1"/>
      <c r="U679" s="1"/>
      <c r="V679" s="343"/>
      <c r="W679" s="177"/>
      <c r="X679" s="177"/>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spans="1:52" ht="18" customHeight="1">
      <c r="A680" s="1"/>
      <c r="B680" s="1"/>
      <c r="C680" s="1"/>
      <c r="D680" s="1"/>
      <c r="E680" s="1"/>
      <c r="F680" s="167"/>
      <c r="G680" s="1"/>
      <c r="H680" s="337"/>
      <c r="I680" s="1"/>
      <c r="J680" s="1"/>
      <c r="K680" s="1"/>
      <c r="L680" s="10"/>
      <c r="M680" s="1"/>
      <c r="N680" s="1"/>
      <c r="O680" s="10"/>
      <c r="P680" s="1"/>
      <c r="Q680" s="1"/>
      <c r="R680" s="75"/>
      <c r="S680" s="1"/>
      <c r="T680" s="1"/>
      <c r="U680" s="1"/>
      <c r="V680" s="343"/>
      <c r="W680" s="177"/>
      <c r="X680" s="177"/>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spans="1:52" ht="18" customHeight="1">
      <c r="A681" s="1"/>
      <c r="B681" s="1"/>
      <c r="C681" s="1"/>
      <c r="D681" s="1"/>
      <c r="E681" s="1"/>
      <c r="F681" s="167"/>
      <c r="G681" s="1"/>
      <c r="H681" s="337"/>
      <c r="I681" s="1"/>
      <c r="J681" s="1"/>
      <c r="K681" s="1"/>
      <c r="L681" s="10"/>
      <c r="M681" s="1"/>
      <c r="N681" s="1"/>
      <c r="O681" s="10"/>
      <c r="P681" s="1"/>
      <c r="Q681" s="1"/>
      <c r="R681" s="75"/>
      <c r="S681" s="1"/>
      <c r="T681" s="1"/>
      <c r="U681" s="1"/>
      <c r="V681" s="343"/>
      <c r="W681" s="177"/>
      <c r="X681" s="177"/>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spans="1:52" ht="18" customHeight="1">
      <c r="A682" s="1"/>
      <c r="B682" s="1"/>
      <c r="C682" s="1"/>
      <c r="D682" s="1"/>
      <c r="E682" s="1"/>
      <c r="F682" s="167"/>
      <c r="G682" s="1"/>
      <c r="H682" s="337"/>
      <c r="I682" s="1"/>
      <c r="J682" s="1"/>
      <c r="K682" s="1"/>
      <c r="L682" s="10"/>
      <c r="M682" s="1"/>
      <c r="N682" s="1"/>
      <c r="O682" s="10"/>
      <c r="P682" s="1"/>
      <c r="Q682" s="1"/>
      <c r="R682" s="75"/>
      <c r="S682" s="1"/>
      <c r="T682" s="1"/>
      <c r="U682" s="1"/>
      <c r="V682" s="343"/>
      <c r="W682" s="177"/>
      <c r="X682" s="177"/>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spans="1:52" ht="18" customHeight="1">
      <c r="A683" s="1"/>
      <c r="B683" s="1"/>
      <c r="C683" s="1"/>
      <c r="D683" s="1"/>
      <c r="E683" s="1"/>
      <c r="F683" s="167"/>
      <c r="G683" s="1"/>
      <c r="H683" s="337"/>
      <c r="I683" s="1"/>
      <c r="J683" s="1"/>
      <c r="K683" s="1"/>
      <c r="L683" s="10"/>
      <c r="M683" s="1"/>
      <c r="N683" s="1"/>
      <c r="O683" s="10"/>
      <c r="P683" s="1"/>
      <c r="Q683" s="1"/>
      <c r="R683" s="75"/>
      <c r="S683" s="1"/>
      <c r="T683" s="1"/>
      <c r="U683" s="1"/>
      <c r="V683" s="343"/>
      <c r="W683" s="177"/>
      <c r="X683" s="177"/>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spans="1:52" ht="18" customHeight="1">
      <c r="A684" s="1"/>
      <c r="B684" s="1"/>
      <c r="C684" s="1"/>
      <c r="D684" s="1"/>
      <c r="E684" s="1"/>
      <c r="F684" s="167"/>
      <c r="G684" s="1"/>
      <c r="H684" s="337"/>
      <c r="I684" s="1"/>
      <c r="J684" s="1"/>
      <c r="K684" s="1"/>
      <c r="L684" s="10"/>
      <c r="M684" s="1"/>
      <c r="N684" s="1"/>
      <c r="O684" s="10"/>
      <c r="P684" s="1"/>
      <c r="Q684" s="1"/>
      <c r="R684" s="75"/>
      <c r="S684" s="1"/>
      <c r="T684" s="1"/>
      <c r="U684" s="1"/>
      <c r="V684" s="343"/>
      <c r="W684" s="177"/>
      <c r="X684" s="177"/>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spans="1:52" ht="18" customHeight="1">
      <c r="A685" s="1"/>
      <c r="B685" s="1"/>
      <c r="C685" s="1"/>
      <c r="D685" s="1"/>
      <c r="E685" s="1"/>
      <c r="F685" s="167"/>
      <c r="G685" s="1"/>
      <c r="H685" s="337"/>
      <c r="I685" s="1"/>
      <c r="J685" s="1"/>
      <c r="K685" s="1"/>
      <c r="L685" s="10"/>
      <c r="M685" s="1"/>
      <c r="N685" s="1"/>
      <c r="O685" s="10"/>
      <c r="P685" s="1"/>
      <c r="Q685" s="1"/>
      <c r="R685" s="75"/>
      <c r="S685" s="1"/>
      <c r="T685" s="1"/>
      <c r="U685" s="1"/>
      <c r="V685" s="343"/>
      <c r="W685" s="177"/>
      <c r="X685" s="177"/>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spans="1:52" ht="18" customHeight="1">
      <c r="A686" s="1"/>
      <c r="B686" s="1"/>
      <c r="C686" s="1"/>
      <c r="D686" s="1"/>
      <c r="E686" s="1"/>
      <c r="F686" s="167"/>
      <c r="G686" s="1"/>
      <c r="H686" s="337"/>
      <c r="I686" s="1"/>
      <c r="J686" s="1"/>
      <c r="K686" s="1"/>
      <c r="L686" s="10"/>
      <c r="M686" s="1"/>
      <c r="N686" s="1"/>
      <c r="O686" s="10"/>
      <c r="P686" s="1"/>
      <c r="Q686" s="1"/>
      <c r="R686" s="75"/>
      <c r="S686" s="1"/>
      <c r="T686" s="1"/>
      <c r="U686" s="1"/>
      <c r="V686" s="343"/>
      <c r="W686" s="177"/>
      <c r="X686" s="177"/>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spans="1:52" ht="18" customHeight="1">
      <c r="A687" s="1"/>
      <c r="B687" s="1"/>
      <c r="C687" s="1"/>
      <c r="D687" s="1"/>
      <c r="E687" s="1"/>
      <c r="F687" s="167"/>
      <c r="G687" s="1"/>
      <c r="H687" s="337"/>
      <c r="I687" s="1"/>
      <c r="J687" s="1"/>
      <c r="K687" s="1"/>
      <c r="L687" s="10"/>
      <c r="M687" s="1"/>
      <c r="N687" s="1"/>
      <c r="O687" s="10"/>
      <c r="P687" s="1"/>
      <c r="Q687" s="1"/>
      <c r="R687" s="75"/>
      <c r="S687" s="1"/>
      <c r="T687" s="1"/>
      <c r="U687" s="1"/>
      <c r="V687" s="343"/>
      <c r="W687" s="177"/>
      <c r="X687" s="177"/>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spans="1:52" ht="18" customHeight="1">
      <c r="A688" s="1"/>
      <c r="B688" s="1"/>
      <c r="C688" s="1"/>
      <c r="D688" s="1"/>
      <c r="E688" s="1"/>
      <c r="F688" s="167"/>
      <c r="G688" s="1"/>
      <c r="H688" s="337"/>
      <c r="I688" s="1"/>
      <c r="J688" s="1"/>
      <c r="K688" s="1"/>
      <c r="L688" s="10"/>
      <c r="M688" s="1"/>
      <c r="N688" s="1"/>
      <c r="O688" s="10"/>
      <c r="P688" s="1"/>
      <c r="Q688" s="1"/>
      <c r="R688" s="75"/>
      <c r="S688" s="1"/>
      <c r="T688" s="1"/>
      <c r="U688" s="1"/>
      <c r="V688" s="343"/>
      <c r="W688" s="177"/>
      <c r="X688" s="177"/>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spans="1:52" ht="18" customHeight="1">
      <c r="A689" s="1"/>
      <c r="B689" s="1"/>
      <c r="C689" s="1"/>
      <c r="D689" s="1"/>
      <c r="E689" s="1"/>
      <c r="F689" s="167"/>
      <c r="G689" s="1"/>
      <c r="H689" s="337"/>
      <c r="I689" s="1"/>
      <c r="J689" s="1"/>
      <c r="K689" s="1"/>
      <c r="L689" s="10"/>
      <c r="M689" s="1"/>
      <c r="N689" s="1"/>
      <c r="O689" s="10"/>
      <c r="P689" s="1"/>
      <c r="Q689" s="1"/>
      <c r="R689" s="75"/>
      <c r="S689" s="1"/>
      <c r="T689" s="1"/>
      <c r="U689" s="1"/>
      <c r="V689" s="343"/>
      <c r="W689" s="177"/>
      <c r="X689" s="177"/>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spans="1:52" ht="18" customHeight="1">
      <c r="A690" s="1"/>
      <c r="B690" s="1"/>
      <c r="C690" s="1"/>
      <c r="D690" s="1"/>
      <c r="E690" s="1"/>
      <c r="F690" s="167"/>
      <c r="G690" s="1"/>
      <c r="H690" s="337"/>
      <c r="I690" s="1"/>
      <c r="J690" s="1"/>
      <c r="K690" s="1"/>
      <c r="L690" s="10"/>
      <c r="M690" s="1"/>
      <c r="N690" s="1"/>
      <c r="O690" s="10"/>
      <c r="P690" s="1"/>
      <c r="Q690" s="1"/>
      <c r="R690" s="75"/>
      <c r="S690" s="1"/>
      <c r="T690" s="1"/>
      <c r="U690" s="1"/>
      <c r="V690" s="343"/>
      <c r="W690" s="177"/>
      <c r="X690" s="177"/>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spans="1:52" ht="18" customHeight="1">
      <c r="A691" s="1"/>
      <c r="B691" s="1"/>
      <c r="C691" s="1"/>
      <c r="D691" s="1"/>
      <c r="E691" s="1"/>
      <c r="F691" s="167"/>
      <c r="G691" s="1"/>
      <c r="H691" s="337"/>
      <c r="I691" s="1"/>
      <c r="J691" s="1"/>
      <c r="K691" s="1"/>
      <c r="L691" s="10"/>
      <c r="M691" s="1"/>
      <c r="N691" s="1"/>
      <c r="O691" s="10"/>
      <c r="P691" s="1"/>
      <c r="Q691" s="1"/>
      <c r="R691" s="75"/>
      <c r="S691" s="1"/>
      <c r="T691" s="1"/>
      <c r="U691" s="1"/>
      <c r="V691" s="343"/>
      <c r="W691" s="177"/>
      <c r="X691" s="177"/>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spans="1:52" ht="18" customHeight="1">
      <c r="A692" s="1"/>
      <c r="B692" s="1"/>
      <c r="C692" s="1"/>
      <c r="D692" s="1"/>
      <c r="E692" s="1"/>
      <c r="F692" s="167"/>
      <c r="G692" s="1"/>
      <c r="H692" s="337"/>
      <c r="I692" s="1"/>
      <c r="J692" s="1"/>
      <c r="K692" s="1"/>
      <c r="L692" s="10"/>
      <c r="M692" s="1"/>
      <c r="N692" s="1"/>
      <c r="O692" s="10"/>
      <c r="P692" s="1"/>
      <c r="Q692" s="1"/>
      <c r="R692" s="75"/>
      <c r="S692" s="1"/>
      <c r="T692" s="1"/>
      <c r="U692" s="1"/>
      <c r="V692" s="343"/>
      <c r="W692" s="177"/>
      <c r="X692" s="177"/>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spans="1:52" ht="18" customHeight="1">
      <c r="A693" s="1"/>
      <c r="B693" s="1"/>
      <c r="C693" s="1"/>
      <c r="D693" s="1"/>
      <c r="E693" s="1"/>
      <c r="F693" s="167"/>
      <c r="G693" s="1"/>
      <c r="H693" s="337"/>
      <c r="I693" s="1"/>
      <c r="J693" s="1"/>
      <c r="K693" s="1"/>
      <c r="L693" s="10"/>
      <c r="M693" s="1"/>
      <c r="N693" s="1"/>
      <c r="O693" s="10"/>
      <c r="P693" s="1"/>
      <c r="Q693" s="1"/>
      <c r="R693" s="75"/>
      <c r="S693" s="1"/>
      <c r="T693" s="1"/>
      <c r="U693" s="1"/>
      <c r="V693" s="343"/>
      <c r="W693" s="177"/>
      <c r="X693" s="177"/>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spans="1:52" ht="18" customHeight="1">
      <c r="A694" s="1"/>
      <c r="B694" s="1"/>
      <c r="C694" s="1"/>
      <c r="D694" s="1"/>
      <c r="E694" s="1"/>
      <c r="F694" s="167"/>
      <c r="G694" s="1"/>
      <c r="H694" s="337"/>
      <c r="I694" s="1"/>
      <c r="J694" s="1"/>
      <c r="K694" s="1"/>
      <c r="L694" s="10"/>
      <c r="M694" s="1"/>
      <c r="N694" s="1"/>
      <c r="O694" s="10"/>
      <c r="P694" s="1"/>
      <c r="Q694" s="1"/>
      <c r="R694" s="75"/>
      <c r="S694" s="1"/>
      <c r="T694" s="1"/>
      <c r="U694" s="1"/>
      <c r="V694" s="343"/>
      <c r="W694" s="177"/>
      <c r="X694" s="177"/>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spans="1:52" ht="18" customHeight="1">
      <c r="A695" s="1"/>
      <c r="B695" s="1"/>
      <c r="C695" s="1"/>
      <c r="D695" s="1"/>
      <c r="E695" s="1"/>
      <c r="F695" s="167"/>
      <c r="G695" s="1"/>
      <c r="H695" s="337"/>
      <c r="I695" s="1"/>
      <c r="J695" s="1"/>
      <c r="K695" s="1"/>
      <c r="L695" s="10"/>
      <c r="M695" s="1"/>
      <c r="N695" s="1"/>
      <c r="O695" s="10"/>
      <c r="P695" s="1"/>
      <c r="Q695" s="1"/>
      <c r="R695" s="75"/>
      <c r="S695" s="1"/>
      <c r="T695" s="1"/>
      <c r="U695" s="1"/>
      <c r="V695" s="343"/>
      <c r="W695" s="177"/>
      <c r="X695" s="177"/>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spans="1:52" ht="18" customHeight="1">
      <c r="A696" s="1"/>
      <c r="B696" s="1"/>
      <c r="C696" s="1"/>
      <c r="D696" s="1"/>
      <c r="E696" s="1"/>
      <c r="F696" s="167"/>
      <c r="G696" s="1"/>
      <c r="H696" s="337"/>
      <c r="I696" s="1"/>
      <c r="J696" s="1"/>
      <c r="K696" s="1"/>
      <c r="L696" s="10"/>
      <c r="M696" s="1"/>
      <c r="N696" s="1"/>
      <c r="O696" s="10"/>
      <c r="P696" s="1"/>
      <c r="Q696" s="1"/>
      <c r="R696" s="75"/>
      <c r="S696" s="1"/>
      <c r="T696" s="1"/>
      <c r="U696" s="1"/>
      <c r="V696" s="343"/>
      <c r="W696" s="177"/>
      <c r="X696" s="177"/>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spans="1:52" ht="18" customHeight="1">
      <c r="A697" s="1"/>
      <c r="B697" s="1"/>
      <c r="C697" s="1"/>
      <c r="D697" s="1"/>
      <c r="E697" s="1"/>
      <c r="F697" s="167"/>
      <c r="G697" s="1"/>
      <c r="H697" s="337"/>
      <c r="I697" s="1"/>
      <c r="J697" s="1"/>
      <c r="K697" s="1"/>
      <c r="L697" s="10"/>
      <c r="M697" s="1"/>
      <c r="N697" s="1"/>
      <c r="O697" s="10"/>
      <c r="P697" s="1"/>
      <c r="Q697" s="1"/>
      <c r="R697" s="75"/>
      <c r="S697" s="1"/>
      <c r="T697" s="1"/>
      <c r="U697" s="1"/>
      <c r="V697" s="343"/>
      <c r="W697" s="177"/>
      <c r="X697" s="177"/>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spans="1:52" ht="18" customHeight="1">
      <c r="A698" s="1"/>
      <c r="B698" s="1"/>
      <c r="C698" s="1"/>
      <c r="D698" s="1"/>
      <c r="E698" s="1"/>
      <c r="F698" s="167"/>
      <c r="G698" s="1"/>
      <c r="H698" s="337"/>
      <c r="I698" s="1"/>
      <c r="J698" s="1"/>
      <c r="K698" s="1"/>
      <c r="L698" s="10"/>
      <c r="M698" s="1"/>
      <c r="N698" s="1"/>
      <c r="O698" s="10"/>
      <c r="P698" s="1"/>
      <c r="Q698" s="1"/>
      <c r="R698" s="75"/>
      <c r="S698" s="1"/>
      <c r="T698" s="1"/>
      <c r="U698" s="1"/>
      <c r="V698" s="343"/>
      <c r="W698" s="177"/>
      <c r="X698" s="177"/>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spans="1:52" ht="18" customHeight="1">
      <c r="A699" s="1"/>
      <c r="B699" s="1"/>
      <c r="C699" s="1"/>
      <c r="D699" s="1"/>
      <c r="E699" s="1"/>
      <c r="F699" s="167"/>
      <c r="G699" s="1"/>
      <c r="H699" s="337"/>
      <c r="I699" s="1"/>
      <c r="J699" s="1"/>
      <c r="K699" s="1"/>
      <c r="L699" s="10"/>
      <c r="M699" s="1"/>
      <c r="N699" s="1"/>
      <c r="O699" s="10"/>
      <c r="P699" s="1"/>
      <c r="Q699" s="1"/>
      <c r="R699" s="75"/>
      <c r="S699" s="1"/>
      <c r="T699" s="1"/>
      <c r="U699" s="1"/>
      <c r="V699" s="343"/>
      <c r="W699" s="177"/>
      <c r="X699" s="177"/>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spans="1:52" ht="18" customHeight="1">
      <c r="A700" s="1"/>
      <c r="B700" s="1"/>
      <c r="C700" s="1"/>
      <c r="D700" s="1"/>
      <c r="E700" s="1"/>
      <c r="F700" s="167"/>
      <c r="G700" s="1"/>
      <c r="H700" s="337"/>
      <c r="I700" s="1"/>
      <c r="J700" s="1"/>
      <c r="K700" s="1"/>
      <c r="L700" s="10"/>
      <c r="M700" s="1"/>
      <c r="N700" s="1"/>
      <c r="O700" s="10"/>
      <c r="P700" s="1"/>
      <c r="Q700" s="1"/>
      <c r="R700" s="75"/>
      <c r="S700" s="1"/>
      <c r="T700" s="1"/>
      <c r="U700" s="1"/>
      <c r="V700" s="343"/>
      <c r="W700" s="177"/>
      <c r="X700" s="177"/>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spans="1:52" ht="18" customHeight="1">
      <c r="A701" s="1"/>
      <c r="B701" s="1"/>
      <c r="C701" s="1"/>
      <c r="D701" s="1"/>
      <c r="E701" s="1"/>
      <c r="F701" s="167"/>
      <c r="G701" s="1"/>
      <c r="H701" s="337"/>
      <c r="I701" s="1"/>
      <c r="J701" s="1"/>
      <c r="K701" s="1"/>
      <c r="L701" s="10"/>
      <c r="M701" s="1"/>
      <c r="N701" s="1"/>
      <c r="O701" s="10"/>
      <c r="P701" s="1"/>
      <c r="Q701" s="1"/>
      <c r="R701" s="75"/>
      <c r="S701" s="1"/>
      <c r="T701" s="1"/>
      <c r="U701" s="1"/>
      <c r="V701" s="343"/>
      <c r="W701" s="177"/>
      <c r="X701" s="177"/>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spans="1:52" ht="18" customHeight="1">
      <c r="A702" s="1"/>
      <c r="B702" s="1"/>
      <c r="C702" s="1"/>
      <c r="D702" s="1"/>
      <c r="E702" s="1"/>
      <c r="F702" s="167"/>
      <c r="G702" s="1"/>
      <c r="H702" s="337"/>
      <c r="I702" s="1"/>
      <c r="J702" s="1"/>
      <c r="K702" s="1"/>
      <c r="L702" s="10"/>
      <c r="M702" s="1"/>
      <c r="N702" s="1"/>
      <c r="O702" s="10"/>
      <c r="P702" s="1"/>
      <c r="Q702" s="1"/>
      <c r="R702" s="75"/>
      <c r="S702" s="1"/>
      <c r="T702" s="1"/>
      <c r="U702" s="1"/>
      <c r="V702" s="343"/>
      <c r="W702" s="177"/>
      <c r="X702" s="177"/>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spans="1:52" ht="18" customHeight="1">
      <c r="A703" s="1"/>
      <c r="B703" s="1"/>
      <c r="C703" s="1"/>
      <c r="D703" s="1"/>
      <c r="E703" s="1"/>
      <c r="F703" s="167"/>
      <c r="G703" s="1"/>
      <c r="H703" s="337"/>
      <c r="I703" s="1"/>
      <c r="J703" s="1"/>
      <c r="K703" s="1"/>
      <c r="L703" s="10"/>
      <c r="M703" s="1"/>
      <c r="N703" s="1"/>
      <c r="O703" s="10"/>
      <c r="P703" s="1"/>
      <c r="Q703" s="1"/>
      <c r="R703" s="75"/>
      <c r="S703" s="1"/>
      <c r="T703" s="1"/>
      <c r="U703" s="1"/>
      <c r="V703" s="343"/>
      <c r="W703" s="177"/>
      <c r="X703" s="177"/>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spans="1:52" ht="18" customHeight="1">
      <c r="A704" s="1"/>
      <c r="B704" s="1"/>
      <c r="C704" s="1"/>
      <c r="D704" s="1"/>
      <c r="E704" s="1"/>
      <c r="F704" s="167"/>
      <c r="G704" s="1"/>
      <c r="H704" s="337"/>
      <c r="I704" s="1"/>
      <c r="J704" s="1"/>
      <c r="K704" s="1"/>
      <c r="L704" s="10"/>
      <c r="M704" s="1"/>
      <c r="N704" s="1"/>
      <c r="O704" s="10"/>
      <c r="P704" s="1"/>
      <c r="Q704" s="1"/>
      <c r="R704" s="75"/>
      <c r="S704" s="1"/>
      <c r="T704" s="1"/>
      <c r="U704" s="1"/>
      <c r="V704" s="343"/>
      <c r="W704" s="177"/>
      <c r="X704" s="177"/>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spans="1:52" ht="18" customHeight="1">
      <c r="A705" s="1"/>
      <c r="B705" s="1"/>
      <c r="C705" s="1"/>
      <c r="D705" s="1"/>
      <c r="E705" s="1"/>
      <c r="F705" s="167"/>
      <c r="G705" s="1"/>
      <c r="H705" s="337"/>
      <c r="I705" s="1"/>
      <c r="J705" s="1"/>
      <c r="K705" s="1"/>
      <c r="L705" s="10"/>
      <c r="M705" s="1"/>
      <c r="N705" s="1"/>
      <c r="O705" s="10"/>
      <c r="P705" s="1"/>
      <c r="Q705" s="1"/>
      <c r="R705" s="75"/>
      <c r="S705" s="1"/>
      <c r="T705" s="1"/>
      <c r="U705" s="1"/>
      <c r="V705" s="343"/>
      <c r="W705" s="177"/>
      <c r="X705" s="177"/>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spans="1:52" ht="18" customHeight="1">
      <c r="A706" s="1"/>
      <c r="B706" s="1"/>
      <c r="C706" s="1"/>
      <c r="D706" s="1"/>
      <c r="E706" s="1"/>
      <c r="F706" s="167"/>
      <c r="G706" s="1"/>
      <c r="H706" s="337"/>
      <c r="I706" s="1"/>
      <c r="J706" s="1"/>
      <c r="K706" s="1"/>
      <c r="L706" s="10"/>
      <c r="M706" s="1"/>
      <c r="N706" s="1"/>
      <c r="O706" s="10"/>
      <c r="P706" s="1"/>
      <c r="Q706" s="1"/>
      <c r="R706" s="75"/>
      <c r="S706" s="1"/>
      <c r="T706" s="1"/>
      <c r="U706" s="1"/>
      <c r="V706" s="343"/>
      <c r="W706" s="177"/>
      <c r="X706" s="177"/>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spans="1:52" ht="18" customHeight="1">
      <c r="A707" s="1"/>
      <c r="B707" s="1"/>
      <c r="C707" s="1"/>
      <c r="D707" s="1"/>
      <c r="E707" s="1"/>
      <c r="F707" s="167"/>
      <c r="G707" s="1"/>
      <c r="H707" s="337"/>
      <c r="I707" s="1"/>
      <c r="J707" s="1"/>
      <c r="K707" s="1"/>
      <c r="L707" s="10"/>
      <c r="M707" s="1"/>
      <c r="N707" s="1"/>
      <c r="O707" s="10"/>
      <c r="P707" s="1"/>
      <c r="Q707" s="1"/>
      <c r="R707" s="75"/>
      <c r="S707" s="1"/>
      <c r="T707" s="1"/>
      <c r="U707" s="1"/>
      <c r="V707" s="343"/>
      <c r="W707" s="177"/>
      <c r="X707" s="177"/>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spans="1:52" ht="18" customHeight="1">
      <c r="A708" s="1"/>
      <c r="B708" s="1"/>
      <c r="C708" s="1"/>
      <c r="D708" s="1"/>
      <c r="E708" s="1"/>
      <c r="F708" s="167"/>
      <c r="G708" s="1"/>
      <c r="H708" s="337"/>
      <c r="I708" s="1"/>
      <c r="J708" s="1"/>
      <c r="K708" s="1"/>
      <c r="L708" s="10"/>
      <c r="M708" s="1"/>
      <c r="N708" s="1"/>
      <c r="O708" s="10"/>
      <c r="P708" s="1"/>
      <c r="Q708" s="1"/>
      <c r="R708" s="75"/>
      <c r="S708" s="1"/>
      <c r="T708" s="1"/>
      <c r="U708" s="1"/>
      <c r="V708" s="343"/>
      <c r="W708" s="177"/>
      <c r="X708" s="177"/>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spans="1:52" ht="18" customHeight="1">
      <c r="A709" s="1"/>
      <c r="B709" s="1"/>
      <c r="C709" s="1"/>
      <c r="D709" s="1"/>
      <c r="E709" s="1"/>
      <c r="F709" s="167"/>
      <c r="G709" s="1"/>
      <c r="H709" s="337"/>
      <c r="I709" s="1"/>
      <c r="J709" s="1"/>
      <c r="K709" s="1"/>
      <c r="L709" s="10"/>
      <c r="M709" s="1"/>
      <c r="N709" s="1"/>
      <c r="O709" s="10"/>
      <c r="P709" s="1"/>
      <c r="Q709" s="1"/>
      <c r="R709" s="75"/>
      <c r="S709" s="1"/>
      <c r="T709" s="1"/>
      <c r="U709" s="1"/>
      <c r="V709" s="343"/>
      <c r="W709" s="177"/>
      <c r="X709" s="177"/>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spans="1:52" ht="18" customHeight="1">
      <c r="A710" s="1"/>
      <c r="B710" s="1"/>
      <c r="C710" s="1"/>
      <c r="D710" s="1"/>
      <c r="E710" s="1"/>
      <c r="F710" s="167"/>
      <c r="G710" s="1"/>
      <c r="H710" s="337"/>
      <c r="I710" s="1"/>
      <c r="J710" s="1"/>
      <c r="K710" s="1"/>
      <c r="L710" s="10"/>
      <c r="M710" s="1"/>
      <c r="N710" s="1"/>
      <c r="O710" s="10"/>
      <c r="P710" s="1"/>
      <c r="Q710" s="1"/>
      <c r="R710" s="75"/>
      <c r="S710" s="1"/>
      <c r="T710" s="1"/>
      <c r="U710" s="1"/>
      <c r="V710" s="343"/>
      <c r="W710" s="177"/>
      <c r="X710" s="177"/>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spans="1:52" ht="18" customHeight="1">
      <c r="A711" s="1"/>
      <c r="B711" s="1"/>
      <c r="C711" s="1"/>
      <c r="D711" s="1"/>
      <c r="E711" s="1"/>
      <c r="F711" s="167"/>
      <c r="G711" s="1"/>
      <c r="H711" s="337"/>
      <c r="I711" s="1"/>
      <c r="J711" s="1"/>
      <c r="K711" s="1"/>
      <c r="L711" s="10"/>
      <c r="M711" s="1"/>
      <c r="N711" s="1"/>
      <c r="O711" s="10"/>
      <c r="P711" s="1"/>
      <c r="Q711" s="1"/>
      <c r="R711" s="75"/>
      <c r="S711" s="1"/>
      <c r="T711" s="1"/>
      <c r="U711" s="1"/>
      <c r="V711" s="343"/>
      <c r="W711" s="177"/>
      <c r="X711" s="177"/>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spans="1:52" ht="18" customHeight="1">
      <c r="A712" s="1"/>
      <c r="B712" s="1"/>
      <c r="C712" s="1"/>
      <c r="D712" s="1"/>
      <c r="E712" s="1"/>
      <c r="F712" s="167"/>
      <c r="G712" s="1"/>
      <c r="H712" s="337"/>
      <c r="I712" s="1"/>
      <c r="J712" s="1"/>
      <c r="K712" s="1"/>
      <c r="L712" s="10"/>
      <c r="M712" s="1"/>
      <c r="N712" s="1"/>
      <c r="O712" s="10"/>
      <c r="P712" s="1"/>
      <c r="Q712" s="1"/>
      <c r="R712" s="75"/>
      <c r="S712" s="1"/>
      <c r="T712" s="1"/>
      <c r="U712" s="1"/>
      <c r="V712" s="343"/>
      <c r="W712" s="177"/>
      <c r="X712" s="177"/>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spans="1:52" ht="18" customHeight="1">
      <c r="A713" s="1"/>
      <c r="B713" s="1"/>
      <c r="C713" s="1"/>
      <c r="D713" s="1"/>
      <c r="E713" s="1"/>
      <c r="F713" s="167"/>
      <c r="G713" s="1"/>
      <c r="H713" s="337"/>
      <c r="I713" s="1"/>
      <c r="J713" s="1"/>
      <c r="K713" s="1"/>
      <c r="L713" s="10"/>
      <c r="M713" s="1"/>
      <c r="N713" s="1"/>
      <c r="O713" s="10"/>
      <c r="P713" s="1"/>
      <c r="Q713" s="1"/>
      <c r="R713" s="75"/>
      <c r="S713" s="1"/>
      <c r="T713" s="1"/>
      <c r="U713" s="1"/>
      <c r="V713" s="343"/>
      <c r="W713" s="177"/>
      <c r="X713" s="177"/>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spans="1:52" ht="18" customHeight="1">
      <c r="A714" s="1"/>
      <c r="B714" s="1"/>
      <c r="C714" s="1"/>
      <c r="D714" s="1"/>
      <c r="E714" s="1"/>
      <c r="F714" s="167"/>
      <c r="G714" s="1"/>
      <c r="H714" s="337"/>
      <c r="I714" s="1"/>
      <c r="J714" s="1"/>
      <c r="K714" s="1"/>
      <c r="L714" s="10"/>
      <c r="M714" s="1"/>
      <c r="N714" s="1"/>
      <c r="O714" s="10"/>
      <c r="P714" s="1"/>
      <c r="Q714" s="1"/>
      <c r="R714" s="75"/>
      <c r="S714" s="1"/>
      <c r="T714" s="1"/>
      <c r="U714" s="1"/>
      <c r="V714" s="343"/>
      <c r="W714" s="177"/>
      <c r="X714" s="177"/>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spans="1:52" ht="18" customHeight="1">
      <c r="A715" s="1"/>
      <c r="B715" s="1"/>
      <c r="C715" s="1"/>
      <c r="D715" s="1"/>
      <c r="E715" s="1"/>
      <c r="F715" s="167"/>
      <c r="G715" s="1"/>
      <c r="H715" s="337"/>
      <c r="I715" s="1"/>
      <c r="J715" s="1"/>
      <c r="K715" s="1"/>
      <c r="L715" s="10"/>
      <c r="M715" s="1"/>
      <c r="N715" s="1"/>
      <c r="O715" s="10"/>
      <c r="P715" s="1"/>
      <c r="Q715" s="1"/>
      <c r="R715" s="75"/>
      <c r="S715" s="1"/>
      <c r="T715" s="1"/>
      <c r="U715" s="1"/>
      <c r="V715" s="343"/>
      <c r="W715" s="177"/>
      <c r="X715" s="177"/>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spans="1:52" ht="18" customHeight="1">
      <c r="A716" s="1"/>
      <c r="B716" s="1"/>
      <c r="C716" s="1"/>
      <c r="D716" s="1"/>
      <c r="E716" s="1"/>
      <c r="F716" s="167"/>
      <c r="G716" s="1"/>
      <c r="H716" s="337"/>
      <c r="I716" s="1"/>
      <c r="J716" s="1"/>
      <c r="K716" s="1"/>
      <c r="L716" s="10"/>
      <c r="M716" s="1"/>
      <c r="N716" s="1"/>
      <c r="O716" s="10"/>
      <c r="P716" s="1"/>
      <c r="Q716" s="1"/>
      <c r="R716" s="75"/>
      <c r="S716" s="1"/>
      <c r="T716" s="1"/>
      <c r="U716" s="1"/>
      <c r="V716" s="343"/>
      <c r="W716" s="177"/>
      <c r="X716" s="177"/>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spans="1:52" ht="18" customHeight="1">
      <c r="A717" s="1"/>
      <c r="B717" s="1"/>
      <c r="C717" s="1"/>
      <c r="D717" s="1"/>
      <c r="E717" s="1"/>
      <c r="F717" s="167"/>
      <c r="G717" s="1"/>
      <c r="H717" s="337"/>
      <c r="I717" s="1"/>
      <c r="J717" s="1"/>
      <c r="K717" s="1"/>
      <c r="L717" s="10"/>
      <c r="M717" s="1"/>
      <c r="N717" s="1"/>
      <c r="O717" s="10"/>
      <c r="P717" s="1"/>
      <c r="Q717" s="1"/>
      <c r="R717" s="75"/>
      <c r="S717" s="1"/>
      <c r="T717" s="1"/>
      <c r="U717" s="1"/>
      <c r="V717" s="343"/>
      <c r="W717" s="177"/>
      <c r="X717" s="177"/>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spans="1:52" ht="18" customHeight="1">
      <c r="A718" s="1"/>
      <c r="B718" s="1"/>
      <c r="C718" s="1"/>
      <c r="D718" s="1"/>
      <c r="E718" s="1"/>
      <c r="F718" s="167"/>
      <c r="G718" s="1"/>
      <c r="H718" s="337"/>
      <c r="I718" s="1"/>
      <c r="J718" s="1"/>
      <c r="K718" s="1"/>
      <c r="L718" s="10"/>
      <c r="M718" s="1"/>
      <c r="N718" s="1"/>
      <c r="O718" s="10"/>
      <c r="P718" s="1"/>
      <c r="Q718" s="1"/>
      <c r="R718" s="75"/>
      <c r="S718" s="1"/>
      <c r="T718" s="1"/>
      <c r="U718" s="1"/>
      <c r="V718" s="343"/>
      <c r="W718" s="177"/>
      <c r="X718" s="177"/>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spans="1:52" ht="18" customHeight="1">
      <c r="A719" s="1"/>
      <c r="B719" s="1"/>
      <c r="C719" s="1"/>
      <c r="D719" s="1"/>
      <c r="E719" s="1"/>
      <c r="F719" s="167"/>
      <c r="G719" s="1"/>
      <c r="H719" s="337"/>
      <c r="I719" s="1"/>
      <c r="J719" s="1"/>
      <c r="K719" s="1"/>
      <c r="L719" s="10"/>
      <c r="M719" s="1"/>
      <c r="N719" s="1"/>
      <c r="O719" s="10"/>
      <c r="P719" s="1"/>
      <c r="Q719" s="1"/>
      <c r="R719" s="75"/>
      <c r="S719" s="1"/>
      <c r="T719" s="1"/>
      <c r="U719" s="1"/>
      <c r="V719" s="343"/>
      <c r="W719" s="177"/>
      <c r="X719" s="177"/>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spans="1:52" ht="18" customHeight="1">
      <c r="A720" s="1"/>
      <c r="B720" s="1"/>
      <c r="C720" s="1"/>
      <c r="D720" s="1"/>
      <c r="E720" s="1"/>
      <c r="F720" s="167"/>
      <c r="G720" s="1"/>
      <c r="H720" s="337"/>
      <c r="I720" s="1"/>
      <c r="J720" s="1"/>
      <c r="K720" s="1"/>
      <c r="L720" s="10"/>
      <c r="M720" s="1"/>
      <c r="N720" s="1"/>
      <c r="O720" s="10"/>
      <c r="P720" s="1"/>
      <c r="Q720" s="1"/>
      <c r="R720" s="75"/>
      <c r="S720" s="1"/>
      <c r="T720" s="1"/>
      <c r="U720" s="1"/>
      <c r="V720" s="343"/>
      <c r="W720" s="177"/>
      <c r="X720" s="177"/>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spans="1:52" ht="18" customHeight="1">
      <c r="A721" s="1"/>
      <c r="B721" s="1"/>
      <c r="C721" s="1"/>
      <c r="D721" s="1"/>
      <c r="E721" s="1"/>
      <c r="F721" s="167"/>
      <c r="G721" s="1"/>
      <c r="H721" s="337"/>
      <c r="I721" s="1"/>
      <c r="J721" s="1"/>
      <c r="K721" s="1"/>
      <c r="L721" s="10"/>
      <c r="M721" s="1"/>
      <c r="N721" s="1"/>
      <c r="O721" s="10"/>
      <c r="P721" s="1"/>
      <c r="Q721" s="1"/>
      <c r="R721" s="75"/>
      <c r="S721" s="1"/>
      <c r="T721" s="1"/>
      <c r="U721" s="1"/>
      <c r="V721" s="343"/>
      <c r="W721" s="177"/>
      <c r="X721" s="177"/>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spans="1:52" ht="18" customHeight="1">
      <c r="A722" s="1"/>
      <c r="B722" s="1"/>
      <c r="C722" s="1"/>
      <c r="D722" s="1"/>
      <c r="E722" s="1"/>
      <c r="F722" s="167"/>
      <c r="G722" s="1"/>
      <c r="H722" s="337"/>
      <c r="I722" s="1"/>
      <c r="J722" s="1"/>
      <c r="K722" s="1"/>
      <c r="L722" s="10"/>
      <c r="M722" s="1"/>
      <c r="N722" s="1"/>
      <c r="O722" s="10"/>
      <c r="P722" s="1"/>
      <c r="Q722" s="1"/>
      <c r="R722" s="75"/>
      <c r="S722" s="1"/>
      <c r="T722" s="1"/>
      <c r="U722" s="1"/>
      <c r="V722" s="343"/>
      <c r="W722" s="177"/>
      <c r="X722" s="177"/>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spans="1:52" ht="18" customHeight="1">
      <c r="A723" s="1"/>
      <c r="B723" s="1"/>
      <c r="C723" s="1"/>
      <c r="D723" s="1"/>
      <c r="E723" s="1"/>
      <c r="F723" s="167"/>
      <c r="G723" s="1"/>
      <c r="H723" s="337"/>
      <c r="I723" s="1"/>
      <c r="J723" s="1"/>
      <c r="K723" s="1"/>
      <c r="L723" s="10"/>
      <c r="M723" s="1"/>
      <c r="N723" s="1"/>
      <c r="O723" s="10"/>
      <c r="P723" s="1"/>
      <c r="Q723" s="1"/>
      <c r="R723" s="75"/>
      <c r="S723" s="1"/>
      <c r="T723" s="1"/>
      <c r="U723" s="1"/>
      <c r="V723" s="343"/>
      <c r="W723" s="177"/>
      <c r="X723" s="177"/>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spans="1:52" ht="18" customHeight="1">
      <c r="A724" s="1"/>
      <c r="B724" s="1"/>
      <c r="C724" s="1"/>
      <c r="D724" s="1"/>
      <c r="E724" s="1"/>
      <c r="F724" s="167"/>
      <c r="G724" s="1"/>
      <c r="H724" s="337"/>
      <c r="I724" s="1"/>
      <c r="J724" s="1"/>
      <c r="K724" s="1"/>
      <c r="L724" s="10"/>
      <c r="M724" s="1"/>
      <c r="N724" s="1"/>
      <c r="O724" s="10"/>
      <c r="P724" s="1"/>
      <c r="Q724" s="1"/>
      <c r="R724" s="75"/>
      <c r="S724" s="1"/>
      <c r="T724" s="1"/>
      <c r="U724" s="1"/>
      <c r="V724" s="343"/>
      <c r="W724" s="177"/>
      <c r="X724" s="177"/>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spans="1:52" ht="18" customHeight="1">
      <c r="A725" s="1"/>
      <c r="B725" s="1"/>
      <c r="C725" s="1"/>
      <c r="D725" s="1"/>
      <c r="E725" s="1"/>
      <c r="F725" s="167"/>
      <c r="G725" s="1"/>
      <c r="H725" s="337"/>
      <c r="I725" s="1"/>
      <c r="J725" s="1"/>
      <c r="K725" s="1"/>
      <c r="L725" s="10"/>
      <c r="M725" s="1"/>
      <c r="N725" s="1"/>
      <c r="O725" s="10"/>
      <c r="P725" s="1"/>
      <c r="Q725" s="1"/>
      <c r="R725" s="75"/>
      <c r="S725" s="1"/>
      <c r="T725" s="1"/>
      <c r="U725" s="1"/>
      <c r="V725" s="343"/>
      <c r="W725" s="177"/>
      <c r="X725" s="177"/>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spans="1:52" ht="18" customHeight="1">
      <c r="A726" s="1"/>
      <c r="B726" s="1"/>
      <c r="C726" s="1"/>
      <c r="D726" s="1"/>
      <c r="E726" s="1"/>
      <c r="F726" s="167"/>
      <c r="G726" s="1"/>
      <c r="H726" s="337"/>
      <c r="I726" s="1"/>
      <c r="J726" s="1"/>
      <c r="K726" s="1"/>
      <c r="L726" s="10"/>
      <c r="M726" s="1"/>
      <c r="N726" s="1"/>
      <c r="O726" s="10"/>
      <c r="P726" s="1"/>
      <c r="Q726" s="1"/>
      <c r="R726" s="75"/>
      <c r="S726" s="1"/>
      <c r="T726" s="1"/>
      <c r="U726" s="1"/>
      <c r="V726" s="343"/>
      <c r="W726" s="177"/>
      <c r="X726" s="177"/>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spans="1:52" ht="18" customHeight="1">
      <c r="A727" s="1"/>
      <c r="B727" s="1"/>
      <c r="C727" s="1"/>
      <c r="D727" s="1"/>
      <c r="E727" s="1"/>
      <c r="F727" s="167"/>
      <c r="G727" s="1"/>
      <c r="H727" s="337"/>
      <c r="I727" s="1"/>
      <c r="J727" s="1"/>
      <c r="K727" s="1"/>
      <c r="L727" s="10"/>
      <c r="M727" s="1"/>
      <c r="N727" s="1"/>
      <c r="O727" s="10"/>
      <c r="P727" s="1"/>
      <c r="Q727" s="1"/>
      <c r="R727" s="75"/>
      <c r="S727" s="1"/>
      <c r="T727" s="1"/>
      <c r="U727" s="1"/>
      <c r="V727" s="343"/>
      <c r="W727" s="177"/>
      <c r="X727" s="177"/>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spans="1:52" ht="18" customHeight="1">
      <c r="A728" s="1"/>
      <c r="B728" s="1"/>
      <c r="C728" s="1"/>
      <c r="D728" s="1"/>
      <c r="E728" s="1"/>
      <c r="F728" s="167"/>
      <c r="G728" s="1"/>
      <c r="H728" s="337"/>
      <c r="I728" s="1"/>
      <c r="J728" s="1"/>
      <c r="K728" s="1"/>
      <c r="L728" s="10"/>
      <c r="M728" s="1"/>
      <c r="N728" s="1"/>
      <c r="O728" s="10"/>
      <c r="P728" s="1"/>
      <c r="Q728" s="1"/>
      <c r="R728" s="75"/>
      <c r="S728" s="1"/>
      <c r="T728" s="1"/>
      <c r="U728" s="1"/>
      <c r="V728" s="343"/>
      <c r="W728" s="177"/>
      <c r="X728" s="177"/>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spans="1:52" ht="18" customHeight="1">
      <c r="A729" s="1"/>
      <c r="B729" s="1"/>
      <c r="C729" s="1"/>
      <c r="D729" s="1"/>
      <c r="E729" s="1"/>
      <c r="F729" s="167"/>
      <c r="G729" s="1"/>
      <c r="H729" s="337"/>
      <c r="I729" s="1"/>
      <c r="J729" s="1"/>
      <c r="K729" s="1"/>
      <c r="L729" s="10"/>
      <c r="M729" s="1"/>
      <c r="N729" s="1"/>
      <c r="O729" s="10"/>
      <c r="P729" s="1"/>
      <c r="Q729" s="1"/>
      <c r="R729" s="75"/>
      <c r="S729" s="1"/>
      <c r="T729" s="1"/>
      <c r="U729" s="1"/>
      <c r="V729" s="343"/>
      <c r="W729" s="177"/>
      <c r="X729" s="177"/>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spans="1:52" ht="18" customHeight="1">
      <c r="A730" s="1"/>
      <c r="B730" s="1"/>
      <c r="C730" s="1"/>
      <c r="D730" s="1"/>
      <c r="E730" s="1"/>
      <c r="F730" s="167"/>
      <c r="G730" s="1"/>
      <c r="H730" s="337"/>
      <c r="I730" s="1"/>
      <c r="J730" s="1"/>
      <c r="K730" s="1"/>
      <c r="L730" s="10"/>
      <c r="M730" s="1"/>
      <c r="N730" s="1"/>
      <c r="O730" s="10"/>
      <c r="P730" s="1"/>
      <c r="Q730" s="1"/>
      <c r="R730" s="75"/>
      <c r="S730" s="1"/>
      <c r="T730" s="1"/>
      <c r="U730" s="1"/>
      <c r="V730" s="343"/>
      <c r="W730" s="177"/>
      <c r="X730" s="177"/>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spans="1:52" ht="18" customHeight="1">
      <c r="A731" s="1"/>
      <c r="B731" s="1"/>
      <c r="C731" s="1"/>
      <c r="D731" s="1"/>
      <c r="E731" s="1"/>
      <c r="F731" s="167"/>
      <c r="G731" s="1"/>
      <c r="H731" s="337"/>
      <c r="I731" s="1"/>
      <c r="J731" s="1"/>
      <c r="K731" s="1"/>
      <c r="L731" s="10"/>
      <c r="M731" s="1"/>
      <c r="N731" s="1"/>
      <c r="O731" s="10"/>
      <c r="P731" s="1"/>
      <c r="Q731" s="1"/>
      <c r="R731" s="75"/>
      <c r="S731" s="1"/>
      <c r="T731" s="1"/>
      <c r="U731" s="1"/>
      <c r="V731" s="343"/>
      <c r="W731" s="177"/>
      <c r="X731" s="177"/>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spans="1:52" ht="18" customHeight="1">
      <c r="A732" s="1"/>
      <c r="B732" s="1"/>
      <c r="C732" s="1"/>
      <c r="D732" s="1"/>
      <c r="E732" s="1"/>
      <c r="F732" s="167"/>
      <c r="G732" s="1"/>
      <c r="H732" s="337"/>
      <c r="I732" s="1"/>
      <c r="J732" s="1"/>
      <c r="K732" s="1"/>
      <c r="L732" s="10"/>
      <c r="M732" s="1"/>
      <c r="N732" s="1"/>
      <c r="O732" s="10"/>
      <c r="P732" s="1"/>
      <c r="Q732" s="1"/>
      <c r="R732" s="75"/>
      <c r="S732" s="1"/>
      <c r="T732" s="1"/>
      <c r="U732" s="1"/>
      <c r="V732" s="343"/>
      <c r="W732" s="177"/>
      <c r="X732" s="177"/>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spans="1:52" ht="18" customHeight="1">
      <c r="A733" s="1"/>
      <c r="B733" s="1"/>
      <c r="C733" s="1"/>
      <c r="D733" s="1"/>
      <c r="E733" s="1"/>
      <c r="F733" s="167"/>
      <c r="G733" s="1"/>
      <c r="H733" s="337"/>
      <c r="I733" s="1"/>
      <c r="J733" s="1"/>
      <c r="K733" s="1"/>
      <c r="L733" s="10"/>
      <c r="M733" s="1"/>
      <c r="N733" s="1"/>
      <c r="O733" s="10"/>
      <c r="P733" s="1"/>
      <c r="Q733" s="1"/>
      <c r="R733" s="75"/>
      <c r="S733" s="1"/>
      <c r="T733" s="1"/>
      <c r="U733" s="1"/>
      <c r="V733" s="343"/>
      <c r="W733" s="177"/>
      <c r="X733" s="177"/>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spans="1:52" ht="18" customHeight="1">
      <c r="A734" s="1"/>
      <c r="B734" s="1"/>
      <c r="C734" s="1"/>
      <c r="D734" s="1"/>
      <c r="E734" s="1"/>
      <c r="F734" s="167"/>
      <c r="G734" s="1"/>
      <c r="H734" s="337"/>
      <c r="I734" s="1"/>
      <c r="J734" s="1"/>
      <c r="K734" s="1"/>
      <c r="L734" s="10"/>
      <c r="M734" s="1"/>
      <c r="N734" s="1"/>
      <c r="O734" s="10"/>
      <c r="P734" s="1"/>
      <c r="Q734" s="1"/>
      <c r="R734" s="75"/>
      <c r="S734" s="1"/>
      <c r="T734" s="1"/>
      <c r="U734" s="1"/>
      <c r="V734" s="343"/>
      <c r="W734" s="177"/>
      <c r="X734" s="177"/>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spans="1:52" ht="18" customHeight="1">
      <c r="A735" s="1"/>
      <c r="B735" s="1"/>
      <c r="C735" s="1"/>
      <c r="D735" s="1"/>
      <c r="E735" s="1"/>
      <c r="F735" s="167"/>
      <c r="G735" s="1"/>
      <c r="H735" s="337"/>
      <c r="I735" s="1"/>
      <c r="J735" s="1"/>
      <c r="K735" s="1"/>
      <c r="L735" s="10"/>
      <c r="M735" s="1"/>
      <c r="N735" s="1"/>
      <c r="O735" s="10"/>
      <c r="P735" s="1"/>
      <c r="Q735" s="1"/>
      <c r="R735" s="75"/>
      <c r="S735" s="1"/>
      <c r="T735" s="1"/>
      <c r="U735" s="1"/>
      <c r="V735" s="343"/>
      <c r="W735" s="177"/>
      <c r="X735" s="177"/>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spans="1:52" ht="18" customHeight="1">
      <c r="A736" s="1"/>
      <c r="B736" s="1"/>
      <c r="C736" s="1"/>
      <c r="D736" s="1"/>
      <c r="E736" s="1"/>
      <c r="F736" s="167"/>
      <c r="G736" s="1"/>
      <c r="H736" s="337"/>
      <c r="I736" s="1"/>
      <c r="J736" s="1"/>
      <c r="K736" s="1"/>
      <c r="L736" s="10"/>
      <c r="M736" s="1"/>
      <c r="N736" s="1"/>
      <c r="O736" s="10"/>
      <c r="P736" s="1"/>
      <c r="Q736" s="1"/>
      <c r="R736" s="75"/>
      <c r="S736" s="1"/>
      <c r="T736" s="1"/>
      <c r="U736" s="1"/>
      <c r="V736" s="343"/>
      <c r="W736" s="177"/>
      <c r="X736" s="177"/>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spans="1:52" ht="18" customHeight="1">
      <c r="A737" s="1"/>
      <c r="B737" s="1"/>
      <c r="C737" s="1"/>
      <c r="D737" s="1"/>
      <c r="E737" s="1"/>
      <c r="F737" s="167"/>
      <c r="G737" s="1"/>
      <c r="H737" s="337"/>
      <c r="I737" s="1"/>
      <c r="J737" s="1"/>
      <c r="K737" s="1"/>
      <c r="L737" s="10"/>
      <c r="M737" s="1"/>
      <c r="N737" s="1"/>
      <c r="O737" s="10"/>
      <c r="P737" s="1"/>
      <c r="Q737" s="1"/>
      <c r="R737" s="75"/>
      <c r="S737" s="1"/>
      <c r="T737" s="1"/>
      <c r="U737" s="1"/>
      <c r="V737" s="343"/>
      <c r="W737" s="177"/>
      <c r="X737" s="177"/>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spans="1:52" ht="18" customHeight="1">
      <c r="A738" s="1"/>
      <c r="B738" s="1"/>
      <c r="C738" s="1"/>
      <c r="D738" s="1"/>
      <c r="E738" s="1"/>
      <c r="F738" s="167"/>
      <c r="G738" s="1"/>
      <c r="H738" s="337"/>
      <c r="I738" s="1"/>
      <c r="J738" s="1"/>
      <c r="K738" s="1"/>
      <c r="L738" s="10"/>
      <c r="M738" s="1"/>
      <c r="N738" s="1"/>
      <c r="O738" s="10"/>
      <c r="P738" s="1"/>
      <c r="Q738" s="1"/>
      <c r="R738" s="75"/>
      <c r="S738" s="1"/>
      <c r="T738" s="1"/>
      <c r="U738" s="1"/>
      <c r="V738" s="343"/>
      <c r="W738" s="177"/>
      <c r="X738" s="177"/>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spans="1:52" ht="18" customHeight="1">
      <c r="A739" s="1"/>
      <c r="B739" s="1"/>
      <c r="C739" s="1"/>
      <c r="D739" s="1"/>
      <c r="E739" s="1"/>
      <c r="F739" s="167"/>
      <c r="G739" s="1"/>
      <c r="H739" s="337"/>
      <c r="I739" s="1"/>
      <c r="J739" s="1"/>
      <c r="K739" s="1"/>
      <c r="L739" s="10"/>
      <c r="M739" s="1"/>
      <c r="N739" s="1"/>
      <c r="O739" s="10"/>
      <c r="P739" s="1"/>
      <c r="Q739" s="1"/>
      <c r="R739" s="75"/>
      <c r="S739" s="1"/>
      <c r="T739" s="1"/>
      <c r="U739" s="1"/>
      <c r="V739" s="343"/>
      <c r="W739" s="177"/>
      <c r="X739" s="177"/>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spans="1:52" ht="18" customHeight="1">
      <c r="A740" s="1"/>
      <c r="B740" s="1"/>
      <c r="C740" s="1"/>
      <c r="D740" s="1"/>
      <c r="E740" s="1"/>
      <c r="F740" s="167"/>
      <c r="G740" s="1"/>
      <c r="H740" s="337"/>
      <c r="I740" s="1"/>
      <c r="J740" s="1"/>
      <c r="K740" s="1"/>
      <c r="L740" s="10"/>
      <c r="M740" s="1"/>
      <c r="N740" s="1"/>
      <c r="O740" s="10"/>
      <c r="P740" s="1"/>
      <c r="Q740" s="1"/>
      <c r="R740" s="75"/>
      <c r="S740" s="1"/>
      <c r="T740" s="1"/>
      <c r="U740" s="1"/>
      <c r="V740" s="343"/>
      <c r="W740" s="177"/>
      <c r="X740" s="177"/>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spans="1:52" ht="18" customHeight="1">
      <c r="A741" s="1"/>
      <c r="B741" s="1"/>
      <c r="C741" s="1"/>
      <c r="D741" s="1"/>
      <c r="E741" s="1"/>
      <c r="F741" s="167"/>
      <c r="G741" s="1"/>
      <c r="H741" s="337"/>
      <c r="I741" s="1"/>
      <c r="J741" s="1"/>
      <c r="K741" s="1"/>
      <c r="L741" s="10"/>
      <c r="M741" s="1"/>
      <c r="N741" s="1"/>
      <c r="O741" s="10"/>
      <c r="P741" s="1"/>
      <c r="Q741" s="1"/>
      <c r="R741" s="75"/>
      <c r="S741" s="1"/>
      <c r="T741" s="1"/>
      <c r="U741" s="1"/>
      <c r="V741" s="343"/>
      <c r="W741" s="177"/>
      <c r="X741" s="177"/>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spans="1:52" ht="18" customHeight="1">
      <c r="A742" s="1"/>
      <c r="B742" s="1"/>
      <c r="C742" s="1"/>
      <c r="D742" s="1"/>
      <c r="E742" s="1"/>
      <c r="F742" s="167"/>
      <c r="G742" s="1"/>
      <c r="H742" s="337"/>
      <c r="I742" s="1"/>
      <c r="J742" s="1"/>
      <c r="K742" s="1"/>
      <c r="L742" s="10"/>
      <c r="M742" s="1"/>
      <c r="N742" s="1"/>
      <c r="O742" s="10"/>
      <c r="P742" s="1"/>
      <c r="Q742" s="1"/>
      <c r="R742" s="75"/>
      <c r="S742" s="1"/>
      <c r="T742" s="1"/>
      <c r="U742" s="1"/>
      <c r="V742" s="343"/>
      <c r="W742" s="177"/>
      <c r="X742" s="177"/>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spans="1:52" ht="18" customHeight="1">
      <c r="A743" s="1"/>
      <c r="B743" s="1"/>
      <c r="C743" s="1"/>
      <c r="D743" s="1"/>
      <c r="E743" s="1"/>
      <c r="F743" s="167"/>
      <c r="G743" s="1"/>
      <c r="H743" s="337"/>
      <c r="I743" s="1"/>
      <c r="J743" s="1"/>
      <c r="K743" s="1"/>
      <c r="L743" s="10"/>
      <c r="M743" s="1"/>
      <c r="N743" s="1"/>
      <c r="O743" s="10"/>
      <c r="P743" s="1"/>
      <c r="Q743" s="1"/>
      <c r="R743" s="75"/>
      <c r="S743" s="1"/>
      <c r="T743" s="1"/>
      <c r="U743" s="1"/>
      <c r="V743" s="343"/>
      <c r="W743" s="177"/>
      <c r="X743" s="177"/>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spans="1:52" ht="18" customHeight="1">
      <c r="A744" s="1"/>
      <c r="B744" s="1"/>
      <c r="C744" s="1"/>
      <c r="D744" s="1"/>
      <c r="E744" s="1"/>
      <c r="F744" s="167"/>
      <c r="G744" s="1"/>
      <c r="H744" s="337"/>
      <c r="I744" s="1"/>
      <c r="J744" s="1"/>
      <c r="K744" s="1"/>
      <c r="L744" s="10"/>
      <c r="M744" s="1"/>
      <c r="N744" s="1"/>
      <c r="O744" s="10"/>
      <c r="P744" s="1"/>
      <c r="Q744" s="1"/>
      <c r="R744" s="75"/>
      <c r="S744" s="1"/>
      <c r="T744" s="1"/>
      <c r="U744" s="1"/>
      <c r="V744" s="343"/>
      <c r="W744" s="177"/>
      <c r="X744" s="177"/>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spans="1:52" ht="18" customHeight="1">
      <c r="A745" s="1"/>
      <c r="B745" s="1"/>
      <c r="C745" s="1"/>
      <c r="D745" s="1"/>
      <c r="E745" s="1"/>
      <c r="F745" s="167"/>
      <c r="G745" s="1"/>
      <c r="H745" s="337"/>
      <c r="I745" s="1"/>
      <c r="J745" s="1"/>
      <c r="K745" s="1"/>
      <c r="L745" s="10"/>
      <c r="M745" s="1"/>
      <c r="N745" s="1"/>
      <c r="O745" s="10"/>
      <c r="P745" s="1"/>
      <c r="Q745" s="1"/>
      <c r="R745" s="75"/>
      <c r="S745" s="1"/>
      <c r="T745" s="1"/>
      <c r="U745" s="1"/>
      <c r="V745" s="343"/>
      <c r="W745" s="177"/>
      <c r="X745" s="177"/>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spans="1:52" ht="18" customHeight="1">
      <c r="A746" s="1"/>
      <c r="B746" s="1"/>
      <c r="C746" s="1"/>
      <c r="D746" s="1"/>
      <c r="E746" s="1"/>
      <c r="F746" s="167"/>
      <c r="G746" s="1"/>
      <c r="H746" s="337"/>
      <c r="I746" s="1"/>
      <c r="J746" s="1"/>
      <c r="K746" s="1"/>
      <c r="L746" s="10"/>
      <c r="M746" s="1"/>
      <c r="N746" s="1"/>
      <c r="O746" s="10"/>
      <c r="P746" s="1"/>
      <c r="Q746" s="1"/>
      <c r="R746" s="75"/>
      <c r="S746" s="1"/>
      <c r="T746" s="1"/>
      <c r="U746" s="1"/>
      <c r="V746" s="343"/>
      <c r="W746" s="177"/>
      <c r="X746" s="177"/>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spans="1:52" ht="18" customHeight="1">
      <c r="A747" s="1"/>
      <c r="B747" s="1"/>
      <c r="C747" s="1"/>
      <c r="D747" s="1"/>
      <c r="E747" s="1"/>
      <c r="F747" s="167"/>
      <c r="G747" s="1"/>
      <c r="H747" s="337"/>
      <c r="I747" s="1"/>
      <c r="J747" s="1"/>
      <c r="K747" s="1"/>
      <c r="L747" s="10"/>
      <c r="M747" s="1"/>
      <c r="N747" s="1"/>
      <c r="O747" s="10"/>
      <c r="P747" s="1"/>
      <c r="Q747" s="1"/>
      <c r="R747" s="75"/>
      <c r="S747" s="1"/>
      <c r="T747" s="1"/>
      <c r="U747" s="1"/>
      <c r="V747" s="343"/>
      <c r="W747" s="177"/>
      <c r="X747" s="177"/>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spans="1:52" ht="18" customHeight="1">
      <c r="A748" s="1"/>
      <c r="B748" s="1"/>
      <c r="C748" s="1"/>
      <c r="D748" s="1"/>
      <c r="E748" s="1"/>
      <c r="F748" s="167"/>
      <c r="G748" s="1"/>
      <c r="H748" s="337"/>
      <c r="I748" s="1"/>
      <c r="J748" s="1"/>
      <c r="K748" s="1"/>
      <c r="L748" s="10"/>
      <c r="M748" s="1"/>
      <c r="N748" s="1"/>
      <c r="O748" s="10"/>
      <c r="P748" s="1"/>
      <c r="Q748" s="1"/>
      <c r="R748" s="75"/>
      <c r="S748" s="1"/>
      <c r="T748" s="1"/>
      <c r="U748" s="1"/>
      <c r="V748" s="343"/>
      <c r="W748" s="177"/>
      <c r="X748" s="177"/>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spans="1:52" ht="18" customHeight="1">
      <c r="A749" s="1"/>
      <c r="B749" s="1"/>
      <c r="C749" s="1"/>
      <c r="D749" s="1"/>
      <c r="E749" s="1"/>
      <c r="F749" s="167"/>
      <c r="G749" s="1"/>
      <c r="H749" s="337"/>
      <c r="I749" s="1"/>
      <c r="J749" s="1"/>
      <c r="K749" s="1"/>
      <c r="L749" s="10"/>
      <c r="M749" s="1"/>
      <c r="N749" s="1"/>
      <c r="O749" s="10"/>
      <c r="P749" s="1"/>
      <c r="Q749" s="1"/>
      <c r="R749" s="75"/>
      <c r="S749" s="1"/>
      <c r="T749" s="1"/>
      <c r="U749" s="1"/>
      <c r="V749" s="343"/>
      <c r="W749" s="177"/>
      <c r="X749" s="177"/>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spans="1:52" ht="18" customHeight="1">
      <c r="A750" s="1"/>
      <c r="B750" s="1"/>
      <c r="C750" s="1"/>
      <c r="D750" s="1"/>
      <c r="E750" s="1"/>
      <c r="F750" s="167"/>
      <c r="G750" s="1"/>
      <c r="H750" s="337"/>
      <c r="I750" s="1"/>
      <c r="J750" s="1"/>
      <c r="K750" s="1"/>
      <c r="L750" s="10"/>
      <c r="M750" s="1"/>
      <c r="N750" s="1"/>
      <c r="O750" s="10"/>
      <c r="P750" s="1"/>
      <c r="Q750" s="1"/>
      <c r="R750" s="75"/>
      <c r="S750" s="1"/>
      <c r="T750" s="1"/>
      <c r="U750" s="1"/>
      <c r="V750" s="343"/>
      <c r="W750" s="177"/>
      <c r="X750" s="177"/>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spans="1:52" ht="18" customHeight="1">
      <c r="A751" s="1"/>
      <c r="B751" s="1"/>
      <c r="C751" s="1"/>
      <c r="D751" s="1"/>
      <c r="E751" s="1"/>
      <c r="F751" s="167"/>
      <c r="G751" s="1"/>
      <c r="H751" s="337"/>
      <c r="I751" s="1"/>
      <c r="J751" s="1"/>
      <c r="K751" s="1"/>
      <c r="L751" s="10"/>
      <c r="M751" s="1"/>
      <c r="N751" s="1"/>
      <c r="O751" s="10"/>
      <c r="P751" s="1"/>
      <c r="Q751" s="1"/>
      <c r="R751" s="75"/>
      <c r="S751" s="1"/>
      <c r="T751" s="1"/>
      <c r="U751" s="1"/>
      <c r="V751" s="343"/>
      <c r="W751" s="177"/>
      <c r="X751" s="177"/>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spans="1:52" ht="18" customHeight="1">
      <c r="A752" s="1"/>
      <c r="B752" s="1"/>
      <c r="C752" s="1"/>
      <c r="D752" s="1"/>
      <c r="E752" s="1"/>
      <c r="F752" s="167"/>
      <c r="G752" s="1"/>
      <c r="H752" s="337"/>
      <c r="I752" s="1"/>
      <c r="J752" s="1"/>
      <c r="K752" s="1"/>
      <c r="L752" s="10"/>
      <c r="M752" s="1"/>
      <c r="N752" s="1"/>
      <c r="O752" s="10"/>
      <c r="P752" s="1"/>
      <c r="Q752" s="1"/>
      <c r="R752" s="75"/>
      <c r="S752" s="1"/>
      <c r="T752" s="1"/>
      <c r="U752" s="1"/>
      <c r="V752" s="343"/>
      <c r="W752" s="177"/>
      <c r="X752" s="177"/>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spans="1:52" ht="18" customHeight="1">
      <c r="A753" s="1"/>
      <c r="B753" s="1"/>
      <c r="C753" s="1"/>
      <c r="D753" s="1"/>
      <c r="E753" s="1"/>
      <c r="F753" s="167"/>
      <c r="G753" s="1"/>
      <c r="H753" s="337"/>
      <c r="I753" s="1"/>
      <c r="J753" s="1"/>
      <c r="K753" s="1"/>
      <c r="L753" s="10"/>
      <c r="M753" s="1"/>
      <c r="N753" s="1"/>
      <c r="O753" s="10"/>
      <c r="P753" s="1"/>
      <c r="Q753" s="1"/>
      <c r="R753" s="75"/>
      <c r="S753" s="1"/>
      <c r="T753" s="1"/>
      <c r="U753" s="1"/>
      <c r="V753" s="343"/>
      <c r="W753" s="177"/>
      <c r="X753" s="177"/>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spans="1:52" ht="18" customHeight="1">
      <c r="A754" s="1"/>
      <c r="B754" s="1"/>
      <c r="C754" s="1"/>
      <c r="D754" s="1"/>
      <c r="E754" s="1"/>
      <c r="F754" s="167"/>
      <c r="G754" s="1"/>
      <c r="H754" s="337"/>
      <c r="I754" s="1"/>
      <c r="J754" s="1"/>
      <c r="K754" s="1"/>
      <c r="L754" s="10"/>
      <c r="M754" s="1"/>
      <c r="N754" s="1"/>
      <c r="O754" s="10"/>
      <c r="P754" s="1"/>
      <c r="Q754" s="1"/>
      <c r="R754" s="75"/>
      <c r="S754" s="1"/>
      <c r="T754" s="1"/>
      <c r="U754" s="1"/>
      <c r="V754" s="343"/>
      <c r="W754" s="177"/>
      <c r="X754" s="177"/>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spans="1:52" ht="18" customHeight="1">
      <c r="A755" s="1"/>
      <c r="B755" s="1"/>
      <c r="C755" s="1"/>
      <c r="D755" s="1"/>
      <c r="E755" s="1"/>
      <c r="F755" s="167"/>
      <c r="G755" s="1"/>
      <c r="H755" s="337"/>
      <c r="I755" s="1"/>
      <c r="J755" s="1"/>
      <c r="K755" s="1"/>
      <c r="L755" s="10"/>
      <c r="M755" s="1"/>
      <c r="N755" s="1"/>
      <c r="O755" s="10"/>
      <c r="P755" s="1"/>
      <c r="Q755" s="1"/>
      <c r="R755" s="75"/>
      <c r="S755" s="1"/>
      <c r="T755" s="1"/>
      <c r="U755" s="1"/>
      <c r="V755" s="343"/>
      <c r="W755" s="177"/>
      <c r="X755" s="177"/>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spans="1:52" ht="18" customHeight="1">
      <c r="A756" s="1"/>
      <c r="B756" s="1"/>
      <c r="C756" s="1"/>
      <c r="D756" s="1"/>
      <c r="E756" s="1"/>
      <c r="F756" s="167"/>
      <c r="G756" s="1"/>
      <c r="H756" s="337"/>
      <c r="I756" s="1"/>
      <c r="J756" s="1"/>
      <c r="K756" s="1"/>
      <c r="L756" s="10"/>
      <c r="M756" s="1"/>
      <c r="N756" s="1"/>
      <c r="O756" s="10"/>
      <c r="P756" s="1"/>
      <c r="Q756" s="1"/>
      <c r="R756" s="75"/>
      <c r="S756" s="1"/>
      <c r="T756" s="1"/>
      <c r="U756" s="1"/>
      <c r="V756" s="343"/>
      <c r="W756" s="177"/>
      <c r="X756" s="177"/>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spans="1:52" ht="18" customHeight="1">
      <c r="A757" s="1"/>
      <c r="B757" s="1"/>
      <c r="C757" s="1"/>
      <c r="D757" s="1"/>
      <c r="E757" s="1"/>
      <c r="F757" s="167"/>
      <c r="G757" s="1"/>
      <c r="H757" s="337"/>
      <c r="I757" s="1"/>
      <c r="J757" s="1"/>
      <c r="K757" s="1"/>
      <c r="L757" s="10"/>
      <c r="M757" s="1"/>
      <c r="N757" s="1"/>
      <c r="O757" s="10"/>
      <c r="P757" s="1"/>
      <c r="Q757" s="1"/>
      <c r="R757" s="75"/>
      <c r="S757" s="1"/>
      <c r="T757" s="1"/>
      <c r="U757" s="1"/>
      <c r="V757" s="343"/>
      <c r="W757" s="177"/>
      <c r="X757" s="177"/>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spans="1:52" ht="18" customHeight="1">
      <c r="A758" s="1"/>
      <c r="B758" s="1"/>
      <c r="C758" s="1"/>
      <c r="D758" s="1"/>
      <c r="E758" s="1"/>
      <c r="F758" s="167"/>
      <c r="G758" s="1"/>
      <c r="H758" s="337"/>
      <c r="I758" s="1"/>
      <c r="J758" s="1"/>
      <c r="K758" s="1"/>
      <c r="L758" s="10"/>
      <c r="M758" s="1"/>
      <c r="N758" s="1"/>
      <c r="O758" s="10"/>
      <c r="P758" s="1"/>
      <c r="Q758" s="1"/>
      <c r="R758" s="75"/>
      <c r="S758" s="1"/>
      <c r="T758" s="1"/>
      <c r="U758" s="1"/>
      <c r="V758" s="343"/>
      <c r="W758" s="177"/>
      <c r="X758" s="177"/>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spans="1:52" ht="18" customHeight="1">
      <c r="A759" s="1"/>
      <c r="B759" s="1"/>
      <c r="C759" s="1"/>
      <c r="D759" s="1"/>
      <c r="E759" s="1"/>
      <c r="F759" s="167"/>
      <c r="G759" s="1"/>
      <c r="H759" s="337"/>
      <c r="I759" s="1"/>
      <c r="J759" s="1"/>
      <c r="K759" s="1"/>
      <c r="L759" s="10"/>
      <c r="M759" s="1"/>
      <c r="N759" s="1"/>
      <c r="O759" s="10"/>
      <c r="P759" s="1"/>
      <c r="Q759" s="1"/>
      <c r="R759" s="75"/>
      <c r="S759" s="1"/>
      <c r="T759" s="1"/>
      <c r="U759" s="1"/>
      <c r="V759" s="343"/>
      <c r="W759" s="177"/>
      <c r="X759" s="177"/>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spans="1:52" ht="18" customHeight="1">
      <c r="A760" s="1"/>
      <c r="B760" s="1"/>
      <c r="C760" s="1"/>
      <c r="D760" s="1"/>
      <c r="E760" s="1"/>
      <c r="F760" s="167"/>
      <c r="G760" s="1"/>
      <c r="H760" s="337"/>
      <c r="I760" s="1"/>
      <c r="J760" s="1"/>
      <c r="K760" s="1"/>
      <c r="L760" s="10"/>
      <c r="M760" s="1"/>
      <c r="N760" s="1"/>
      <c r="O760" s="10"/>
      <c r="P760" s="1"/>
      <c r="Q760" s="1"/>
      <c r="R760" s="75"/>
      <c r="S760" s="1"/>
      <c r="T760" s="1"/>
      <c r="U760" s="1"/>
      <c r="V760" s="343"/>
      <c r="W760" s="177"/>
      <c r="X760" s="177"/>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spans="1:52" ht="18" customHeight="1">
      <c r="A761" s="1"/>
      <c r="B761" s="1"/>
      <c r="C761" s="1"/>
      <c r="D761" s="1"/>
      <c r="E761" s="1"/>
      <c r="F761" s="167"/>
      <c r="G761" s="1"/>
      <c r="H761" s="337"/>
      <c r="I761" s="1"/>
      <c r="J761" s="1"/>
      <c r="K761" s="1"/>
      <c r="L761" s="10"/>
      <c r="M761" s="1"/>
      <c r="N761" s="1"/>
      <c r="O761" s="10"/>
      <c r="P761" s="1"/>
      <c r="Q761" s="1"/>
      <c r="R761" s="75"/>
      <c r="S761" s="1"/>
      <c r="T761" s="1"/>
      <c r="U761" s="1"/>
      <c r="V761" s="343"/>
      <c r="W761" s="177"/>
      <c r="X761" s="177"/>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spans="1:52" ht="18" customHeight="1">
      <c r="A762" s="1"/>
      <c r="B762" s="1"/>
      <c r="C762" s="1"/>
      <c r="D762" s="1"/>
      <c r="E762" s="1"/>
      <c r="F762" s="167"/>
      <c r="G762" s="1"/>
      <c r="H762" s="337"/>
      <c r="I762" s="1"/>
      <c r="J762" s="1"/>
      <c r="K762" s="1"/>
      <c r="L762" s="10"/>
      <c r="M762" s="1"/>
      <c r="N762" s="1"/>
      <c r="O762" s="10"/>
      <c r="P762" s="1"/>
      <c r="Q762" s="1"/>
      <c r="R762" s="75"/>
      <c r="S762" s="1"/>
      <c r="T762" s="1"/>
      <c r="U762" s="1"/>
      <c r="V762" s="343"/>
      <c r="W762" s="177"/>
      <c r="X762" s="177"/>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spans="1:52" ht="18" customHeight="1">
      <c r="A763" s="1"/>
      <c r="B763" s="1"/>
      <c r="C763" s="1"/>
      <c r="D763" s="1"/>
      <c r="E763" s="1"/>
      <c r="F763" s="167"/>
      <c r="G763" s="1"/>
      <c r="H763" s="337"/>
      <c r="I763" s="1"/>
      <c r="J763" s="1"/>
      <c r="K763" s="1"/>
      <c r="L763" s="10"/>
      <c r="M763" s="1"/>
      <c r="N763" s="1"/>
      <c r="O763" s="10"/>
      <c r="P763" s="1"/>
      <c r="Q763" s="1"/>
      <c r="R763" s="75"/>
      <c r="S763" s="1"/>
      <c r="T763" s="1"/>
      <c r="U763" s="1"/>
      <c r="V763" s="343"/>
      <c r="W763" s="177"/>
      <c r="X763" s="177"/>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spans="1:52" ht="18" customHeight="1">
      <c r="A764" s="1"/>
      <c r="B764" s="1"/>
      <c r="C764" s="1"/>
      <c r="D764" s="1"/>
      <c r="E764" s="1"/>
      <c r="F764" s="167"/>
      <c r="G764" s="1"/>
      <c r="H764" s="337"/>
      <c r="I764" s="1"/>
      <c r="J764" s="1"/>
      <c r="K764" s="1"/>
      <c r="L764" s="10"/>
      <c r="M764" s="1"/>
      <c r="N764" s="1"/>
      <c r="O764" s="10"/>
      <c r="P764" s="1"/>
      <c r="Q764" s="1"/>
      <c r="R764" s="75"/>
      <c r="S764" s="1"/>
      <c r="T764" s="1"/>
      <c r="U764" s="1"/>
      <c r="V764" s="343"/>
      <c r="W764" s="177"/>
      <c r="X764" s="177"/>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spans="1:52" ht="18" customHeight="1">
      <c r="A765" s="1"/>
      <c r="B765" s="1"/>
      <c r="C765" s="1"/>
      <c r="D765" s="1"/>
      <c r="E765" s="1"/>
      <c r="F765" s="167"/>
      <c r="G765" s="1"/>
      <c r="H765" s="337"/>
      <c r="I765" s="1"/>
      <c r="J765" s="1"/>
      <c r="K765" s="1"/>
      <c r="L765" s="10"/>
      <c r="M765" s="1"/>
      <c r="N765" s="1"/>
      <c r="O765" s="10"/>
      <c r="P765" s="1"/>
      <c r="Q765" s="1"/>
      <c r="R765" s="75"/>
      <c r="S765" s="1"/>
      <c r="T765" s="1"/>
      <c r="U765" s="1"/>
      <c r="V765" s="343"/>
      <c r="W765" s="177"/>
      <c r="X765" s="177"/>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spans="1:52" ht="18" customHeight="1">
      <c r="A766" s="1"/>
      <c r="B766" s="1"/>
      <c r="C766" s="1"/>
      <c r="D766" s="1"/>
      <c r="E766" s="1"/>
      <c r="F766" s="167"/>
      <c r="G766" s="1"/>
      <c r="H766" s="337"/>
      <c r="I766" s="1"/>
      <c r="J766" s="1"/>
      <c r="K766" s="1"/>
      <c r="L766" s="10"/>
      <c r="M766" s="1"/>
      <c r="N766" s="1"/>
      <c r="O766" s="10"/>
      <c r="P766" s="1"/>
      <c r="Q766" s="1"/>
      <c r="R766" s="75"/>
      <c r="S766" s="1"/>
      <c r="T766" s="1"/>
      <c r="U766" s="1"/>
      <c r="V766" s="343"/>
      <c r="W766" s="177"/>
      <c r="X766" s="177"/>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spans="1:52" ht="18" customHeight="1">
      <c r="A767" s="1"/>
      <c r="B767" s="1"/>
      <c r="C767" s="1"/>
      <c r="D767" s="1"/>
      <c r="E767" s="1"/>
      <c r="F767" s="167"/>
      <c r="G767" s="1"/>
      <c r="H767" s="337"/>
      <c r="I767" s="1"/>
      <c r="J767" s="1"/>
      <c r="K767" s="1"/>
      <c r="L767" s="10"/>
      <c r="M767" s="1"/>
      <c r="N767" s="1"/>
      <c r="O767" s="10"/>
      <c r="P767" s="1"/>
      <c r="Q767" s="1"/>
      <c r="R767" s="75"/>
      <c r="S767" s="1"/>
      <c r="T767" s="1"/>
      <c r="U767" s="1"/>
      <c r="V767" s="343"/>
      <c r="W767" s="177"/>
      <c r="X767" s="177"/>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spans="1:52" ht="18" customHeight="1">
      <c r="A768" s="1"/>
      <c r="B768" s="1"/>
      <c r="C768" s="1"/>
      <c r="D768" s="1"/>
      <c r="E768" s="1"/>
      <c r="F768" s="167"/>
      <c r="G768" s="1"/>
      <c r="H768" s="337"/>
      <c r="I768" s="1"/>
      <c r="J768" s="1"/>
      <c r="K768" s="1"/>
      <c r="L768" s="10"/>
      <c r="M768" s="1"/>
      <c r="N768" s="1"/>
      <c r="O768" s="10"/>
      <c r="P768" s="1"/>
      <c r="Q768" s="1"/>
      <c r="R768" s="75"/>
      <c r="S768" s="1"/>
      <c r="T768" s="1"/>
      <c r="U768" s="1"/>
      <c r="V768" s="343"/>
      <c r="W768" s="177"/>
      <c r="X768" s="177"/>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spans="1:52" ht="18" customHeight="1">
      <c r="A769" s="1"/>
      <c r="B769" s="1"/>
      <c r="C769" s="1"/>
      <c r="D769" s="1"/>
      <c r="E769" s="1"/>
      <c r="F769" s="167"/>
      <c r="G769" s="1"/>
      <c r="H769" s="337"/>
      <c r="I769" s="1"/>
      <c r="J769" s="1"/>
      <c r="K769" s="1"/>
      <c r="L769" s="10"/>
      <c r="M769" s="1"/>
      <c r="N769" s="1"/>
      <c r="O769" s="10"/>
      <c r="P769" s="1"/>
      <c r="Q769" s="1"/>
      <c r="R769" s="75"/>
      <c r="S769" s="1"/>
      <c r="T769" s="1"/>
      <c r="U769" s="1"/>
      <c r="V769" s="343"/>
      <c r="W769" s="177"/>
      <c r="X769" s="177"/>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spans="1:52" ht="18" customHeight="1">
      <c r="A770" s="1"/>
      <c r="B770" s="1"/>
      <c r="C770" s="1"/>
      <c r="D770" s="1"/>
      <c r="E770" s="1"/>
      <c r="F770" s="167"/>
      <c r="G770" s="1"/>
      <c r="H770" s="337"/>
      <c r="I770" s="1"/>
      <c r="J770" s="1"/>
      <c r="K770" s="1"/>
      <c r="L770" s="10"/>
      <c r="M770" s="1"/>
      <c r="N770" s="1"/>
      <c r="O770" s="10"/>
      <c r="P770" s="1"/>
      <c r="Q770" s="1"/>
      <c r="R770" s="75"/>
      <c r="S770" s="1"/>
      <c r="T770" s="1"/>
      <c r="U770" s="1"/>
      <c r="V770" s="343"/>
      <c r="W770" s="177"/>
      <c r="X770" s="177"/>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spans="1:52" ht="18" customHeight="1">
      <c r="A771" s="1"/>
      <c r="B771" s="1"/>
      <c r="C771" s="1"/>
      <c r="D771" s="1"/>
      <c r="E771" s="1"/>
      <c r="F771" s="167"/>
      <c r="G771" s="1"/>
      <c r="H771" s="337"/>
      <c r="I771" s="1"/>
      <c r="J771" s="1"/>
      <c r="K771" s="1"/>
      <c r="L771" s="10"/>
      <c r="M771" s="1"/>
      <c r="N771" s="1"/>
      <c r="O771" s="10"/>
      <c r="P771" s="1"/>
      <c r="Q771" s="1"/>
      <c r="R771" s="75"/>
      <c r="S771" s="1"/>
      <c r="T771" s="1"/>
      <c r="U771" s="1"/>
      <c r="V771" s="343"/>
      <c r="W771" s="177"/>
      <c r="X771" s="177"/>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spans="1:52" ht="18" customHeight="1">
      <c r="A772" s="1"/>
      <c r="B772" s="1"/>
      <c r="C772" s="1"/>
      <c r="D772" s="1"/>
      <c r="E772" s="1"/>
      <c r="F772" s="167"/>
      <c r="G772" s="1"/>
      <c r="H772" s="337"/>
      <c r="I772" s="1"/>
      <c r="J772" s="1"/>
      <c r="K772" s="1"/>
      <c r="L772" s="10"/>
      <c r="M772" s="1"/>
      <c r="N772" s="1"/>
      <c r="O772" s="10"/>
      <c r="P772" s="1"/>
      <c r="Q772" s="1"/>
      <c r="R772" s="75"/>
      <c r="S772" s="1"/>
      <c r="T772" s="1"/>
      <c r="U772" s="1"/>
      <c r="V772" s="343"/>
      <c r="W772" s="177"/>
      <c r="X772" s="177"/>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spans="1:52" ht="18" customHeight="1">
      <c r="A773" s="1"/>
      <c r="B773" s="1"/>
      <c r="C773" s="1"/>
      <c r="D773" s="1"/>
      <c r="E773" s="1"/>
      <c r="F773" s="167"/>
      <c r="G773" s="1"/>
      <c r="H773" s="337"/>
      <c r="I773" s="1"/>
      <c r="J773" s="1"/>
      <c r="K773" s="1"/>
      <c r="L773" s="10"/>
      <c r="M773" s="1"/>
      <c r="N773" s="1"/>
      <c r="O773" s="10"/>
      <c r="P773" s="1"/>
      <c r="Q773" s="1"/>
      <c r="R773" s="75"/>
      <c r="S773" s="1"/>
      <c r="T773" s="1"/>
      <c r="U773" s="1"/>
      <c r="V773" s="343"/>
      <c r="W773" s="177"/>
      <c r="X773" s="177"/>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spans="1:52" ht="18" customHeight="1">
      <c r="A774" s="1"/>
      <c r="B774" s="1"/>
      <c r="C774" s="1"/>
      <c r="D774" s="1"/>
      <c r="E774" s="1"/>
      <c r="F774" s="167"/>
      <c r="G774" s="1"/>
      <c r="H774" s="337"/>
      <c r="I774" s="1"/>
      <c r="J774" s="1"/>
      <c r="K774" s="1"/>
      <c r="L774" s="10"/>
      <c r="M774" s="1"/>
      <c r="N774" s="1"/>
      <c r="O774" s="10"/>
      <c r="P774" s="1"/>
      <c r="Q774" s="1"/>
      <c r="R774" s="75"/>
      <c r="S774" s="1"/>
      <c r="T774" s="1"/>
      <c r="U774" s="1"/>
      <c r="V774" s="343"/>
      <c r="W774" s="177"/>
      <c r="X774" s="177"/>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spans="1:52" ht="18" customHeight="1">
      <c r="A775" s="1"/>
      <c r="B775" s="1"/>
      <c r="C775" s="1"/>
      <c r="D775" s="1"/>
      <c r="E775" s="1"/>
      <c r="F775" s="167"/>
      <c r="G775" s="1"/>
      <c r="H775" s="337"/>
      <c r="I775" s="1"/>
      <c r="J775" s="1"/>
      <c r="K775" s="1"/>
      <c r="L775" s="10"/>
      <c r="M775" s="1"/>
      <c r="N775" s="1"/>
      <c r="O775" s="10"/>
      <c r="P775" s="1"/>
      <c r="Q775" s="1"/>
      <c r="R775" s="75"/>
      <c r="S775" s="1"/>
      <c r="T775" s="1"/>
      <c r="U775" s="1"/>
      <c r="V775" s="343"/>
      <c r="W775" s="177"/>
      <c r="X775" s="177"/>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spans="1:52" ht="18" customHeight="1">
      <c r="A776" s="1"/>
      <c r="B776" s="1"/>
      <c r="C776" s="1"/>
      <c r="D776" s="1"/>
      <c r="E776" s="1"/>
      <c r="F776" s="167"/>
      <c r="G776" s="1"/>
      <c r="H776" s="337"/>
      <c r="I776" s="1"/>
      <c r="J776" s="1"/>
      <c r="K776" s="1"/>
      <c r="L776" s="10"/>
      <c r="M776" s="1"/>
      <c r="N776" s="1"/>
      <c r="O776" s="10"/>
      <c r="P776" s="1"/>
      <c r="Q776" s="1"/>
      <c r="R776" s="75"/>
      <c r="S776" s="1"/>
      <c r="T776" s="1"/>
      <c r="U776" s="1"/>
      <c r="V776" s="343"/>
      <c r="W776" s="177"/>
      <c r="X776" s="177"/>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spans="1:52" ht="18" customHeight="1">
      <c r="A777" s="1"/>
      <c r="B777" s="1"/>
      <c r="C777" s="1"/>
      <c r="D777" s="1"/>
      <c r="E777" s="1"/>
      <c r="F777" s="167"/>
      <c r="G777" s="1"/>
      <c r="H777" s="337"/>
      <c r="I777" s="1"/>
      <c r="J777" s="1"/>
      <c r="K777" s="1"/>
      <c r="L777" s="10"/>
      <c r="M777" s="1"/>
      <c r="N777" s="1"/>
      <c r="O777" s="10"/>
      <c r="P777" s="1"/>
      <c r="Q777" s="1"/>
      <c r="R777" s="75"/>
      <c r="S777" s="1"/>
      <c r="T777" s="1"/>
      <c r="U777" s="1"/>
      <c r="V777" s="343"/>
      <c r="W777" s="177"/>
      <c r="X777" s="177"/>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spans="1:52" ht="18" customHeight="1">
      <c r="A778" s="1"/>
      <c r="B778" s="1"/>
      <c r="C778" s="1"/>
      <c r="D778" s="1"/>
      <c r="E778" s="1"/>
      <c r="F778" s="167"/>
      <c r="G778" s="1"/>
      <c r="H778" s="337"/>
      <c r="I778" s="1"/>
      <c r="J778" s="1"/>
      <c r="K778" s="1"/>
      <c r="L778" s="10"/>
      <c r="M778" s="1"/>
      <c r="N778" s="1"/>
      <c r="O778" s="10"/>
      <c r="P778" s="1"/>
      <c r="Q778" s="1"/>
      <c r="R778" s="75"/>
      <c r="S778" s="1"/>
      <c r="T778" s="1"/>
      <c r="U778" s="1"/>
      <c r="V778" s="343"/>
      <c r="W778" s="177"/>
      <c r="X778" s="177"/>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spans="1:52" ht="18" customHeight="1">
      <c r="A779" s="1"/>
      <c r="B779" s="1"/>
      <c r="C779" s="1"/>
      <c r="D779" s="1"/>
      <c r="E779" s="1"/>
      <c r="F779" s="167"/>
      <c r="G779" s="1"/>
      <c r="H779" s="337"/>
      <c r="I779" s="1"/>
      <c r="J779" s="1"/>
      <c r="K779" s="1"/>
      <c r="L779" s="10"/>
      <c r="M779" s="1"/>
      <c r="N779" s="1"/>
      <c r="O779" s="10"/>
      <c r="P779" s="1"/>
      <c r="Q779" s="1"/>
      <c r="R779" s="75"/>
      <c r="S779" s="1"/>
      <c r="T779" s="1"/>
      <c r="U779" s="1"/>
      <c r="V779" s="343"/>
      <c r="W779" s="177"/>
      <c r="X779" s="177"/>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spans="1:52" ht="18" customHeight="1">
      <c r="A780" s="1"/>
      <c r="B780" s="1"/>
      <c r="C780" s="1"/>
      <c r="D780" s="1"/>
      <c r="E780" s="1"/>
      <c r="F780" s="167"/>
      <c r="G780" s="1"/>
      <c r="H780" s="337"/>
      <c r="I780" s="1"/>
      <c r="J780" s="1"/>
      <c r="K780" s="1"/>
      <c r="L780" s="10"/>
      <c r="M780" s="1"/>
      <c r="N780" s="1"/>
      <c r="O780" s="10"/>
      <c r="P780" s="1"/>
      <c r="Q780" s="1"/>
      <c r="R780" s="75"/>
      <c r="S780" s="1"/>
      <c r="T780" s="1"/>
      <c r="U780" s="1"/>
      <c r="V780" s="343"/>
      <c r="W780" s="177"/>
      <c r="X780" s="177"/>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spans="1:52" ht="18" customHeight="1">
      <c r="A781" s="1"/>
      <c r="B781" s="1"/>
      <c r="C781" s="1"/>
      <c r="D781" s="1"/>
      <c r="E781" s="1"/>
      <c r="F781" s="167"/>
      <c r="G781" s="1"/>
      <c r="H781" s="337"/>
      <c r="I781" s="1"/>
      <c r="J781" s="1"/>
      <c r="K781" s="1"/>
      <c r="L781" s="10"/>
      <c r="M781" s="1"/>
      <c r="N781" s="1"/>
      <c r="O781" s="10"/>
      <c r="P781" s="1"/>
      <c r="Q781" s="1"/>
      <c r="R781" s="75"/>
      <c r="S781" s="1"/>
      <c r="T781" s="1"/>
      <c r="U781" s="1"/>
      <c r="V781" s="343"/>
      <c r="W781" s="177"/>
      <c r="X781" s="177"/>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spans="1:52" ht="18" customHeight="1">
      <c r="A782" s="1"/>
      <c r="B782" s="1"/>
      <c r="C782" s="1"/>
      <c r="D782" s="1"/>
      <c r="E782" s="1"/>
      <c r="F782" s="167"/>
      <c r="G782" s="1"/>
      <c r="H782" s="337"/>
      <c r="I782" s="1"/>
      <c r="J782" s="1"/>
      <c r="K782" s="1"/>
      <c r="L782" s="10"/>
      <c r="M782" s="1"/>
      <c r="N782" s="1"/>
      <c r="O782" s="10"/>
      <c r="P782" s="1"/>
      <c r="Q782" s="1"/>
      <c r="R782" s="75"/>
      <c r="S782" s="1"/>
      <c r="T782" s="1"/>
      <c r="U782" s="1"/>
      <c r="V782" s="343"/>
      <c r="W782" s="177"/>
      <c r="X782" s="177"/>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spans="1:52" ht="18" customHeight="1">
      <c r="A783" s="1"/>
      <c r="B783" s="1"/>
      <c r="C783" s="1"/>
      <c r="D783" s="1"/>
      <c r="E783" s="1"/>
      <c r="F783" s="167"/>
      <c r="G783" s="1"/>
      <c r="H783" s="337"/>
      <c r="I783" s="1"/>
      <c r="J783" s="1"/>
      <c r="K783" s="1"/>
      <c r="L783" s="10"/>
      <c r="M783" s="1"/>
      <c r="N783" s="1"/>
      <c r="O783" s="10"/>
      <c r="P783" s="1"/>
      <c r="Q783" s="1"/>
      <c r="R783" s="75"/>
      <c r="S783" s="1"/>
      <c r="T783" s="1"/>
      <c r="U783" s="1"/>
      <c r="V783" s="343"/>
      <c r="W783" s="177"/>
      <c r="X783" s="177"/>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spans="1:52" ht="18" customHeight="1">
      <c r="A784" s="1"/>
      <c r="B784" s="1"/>
      <c r="C784" s="1"/>
      <c r="D784" s="1"/>
      <c r="E784" s="1"/>
      <c r="F784" s="167"/>
      <c r="G784" s="1"/>
      <c r="H784" s="337"/>
      <c r="I784" s="1"/>
      <c r="J784" s="1"/>
      <c r="K784" s="1"/>
      <c r="L784" s="10"/>
      <c r="M784" s="1"/>
      <c r="N784" s="1"/>
      <c r="O784" s="10"/>
      <c r="P784" s="1"/>
      <c r="Q784" s="1"/>
      <c r="R784" s="75"/>
      <c r="S784" s="1"/>
      <c r="T784" s="1"/>
      <c r="U784" s="1"/>
      <c r="V784" s="343"/>
      <c r="W784" s="177"/>
      <c r="X784" s="177"/>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spans="1:52" ht="18" customHeight="1">
      <c r="A785" s="1"/>
      <c r="B785" s="1"/>
      <c r="C785" s="1"/>
      <c r="D785" s="1"/>
      <c r="E785" s="1"/>
      <c r="F785" s="167"/>
      <c r="G785" s="1"/>
      <c r="H785" s="337"/>
      <c r="I785" s="1"/>
      <c r="J785" s="1"/>
      <c r="K785" s="1"/>
      <c r="L785" s="10"/>
      <c r="M785" s="1"/>
      <c r="N785" s="1"/>
      <c r="O785" s="10"/>
      <c r="P785" s="1"/>
      <c r="Q785" s="1"/>
      <c r="R785" s="75"/>
      <c r="S785" s="1"/>
      <c r="T785" s="1"/>
      <c r="U785" s="1"/>
      <c r="V785" s="343"/>
      <c r="W785" s="177"/>
      <c r="X785" s="177"/>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spans="1:52" ht="18" customHeight="1">
      <c r="A786" s="1"/>
      <c r="B786" s="1"/>
      <c r="C786" s="1"/>
      <c r="D786" s="1"/>
      <c r="E786" s="1"/>
      <c r="F786" s="167"/>
      <c r="G786" s="1"/>
      <c r="H786" s="337"/>
      <c r="I786" s="1"/>
      <c r="J786" s="1"/>
      <c r="K786" s="1"/>
      <c r="L786" s="10"/>
      <c r="M786" s="1"/>
      <c r="N786" s="1"/>
      <c r="O786" s="10"/>
      <c r="P786" s="1"/>
      <c r="Q786" s="1"/>
      <c r="R786" s="75"/>
      <c r="S786" s="1"/>
      <c r="T786" s="1"/>
      <c r="U786" s="1"/>
      <c r="V786" s="343"/>
      <c r="W786" s="177"/>
      <c r="X786" s="177"/>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spans="1:52" ht="18" customHeight="1">
      <c r="A787" s="1"/>
      <c r="B787" s="1"/>
      <c r="C787" s="1"/>
      <c r="D787" s="1"/>
      <c r="E787" s="1"/>
      <c r="F787" s="167"/>
      <c r="G787" s="1"/>
      <c r="H787" s="337"/>
      <c r="I787" s="1"/>
      <c r="J787" s="1"/>
      <c r="K787" s="1"/>
      <c r="L787" s="10"/>
      <c r="M787" s="1"/>
      <c r="N787" s="1"/>
      <c r="O787" s="10"/>
      <c r="P787" s="1"/>
      <c r="Q787" s="1"/>
      <c r="R787" s="75"/>
      <c r="S787" s="1"/>
      <c r="T787" s="1"/>
      <c r="U787" s="1"/>
      <c r="V787" s="343"/>
      <c r="W787" s="177"/>
      <c r="X787" s="177"/>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spans="1:52" ht="18" customHeight="1">
      <c r="A788" s="1"/>
      <c r="B788" s="1"/>
      <c r="C788" s="1"/>
      <c r="D788" s="1"/>
      <c r="E788" s="1"/>
      <c r="F788" s="167"/>
      <c r="G788" s="1"/>
      <c r="H788" s="337"/>
      <c r="I788" s="1"/>
      <c r="J788" s="1"/>
      <c r="K788" s="1"/>
      <c r="L788" s="10"/>
      <c r="M788" s="1"/>
      <c r="N788" s="1"/>
      <c r="O788" s="10"/>
      <c r="P788" s="1"/>
      <c r="Q788" s="1"/>
      <c r="R788" s="75"/>
      <c r="S788" s="1"/>
      <c r="T788" s="1"/>
      <c r="U788" s="1"/>
      <c r="V788" s="343"/>
      <c r="W788" s="177"/>
      <c r="X788" s="177"/>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spans="1:52" ht="18" customHeight="1">
      <c r="A789" s="1"/>
      <c r="B789" s="1"/>
      <c r="C789" s="1"/>
      <c r="D789" s="1"/>
      <c r="E789" s="1"/>
      <c r="F789" s="167"/>
      <c r="G789" s="1"/>
      <c r="H789" s="337"/>
      <c r="I789" s="1"/>
      <c r="J789" s="1"/>
      <c r="K789" s="1"/>
      <c r="L789" s="10"/>
      <c r="M789" s="1"/>
      <c r="N789" s="1"/>
      <c r="O789" s="10"/>
      <c r="P789" s="1"/>
      <c r="Q789" s="1"/>
      <c r="R789" s="75"/>
      <c r="S789" s="1"/>
      <c r="T789" s="1"/>
      <c r="U789" s="1"/>
      <c r="V789" s="343"/>
      <c r="W789" s="177"/>
      <c r="X789" s="177"/>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spans="1:52" ht="18" customHeight="1">
      <c r="A790" s="1"/>
      <c r="B790" s="1"/>
      <c r="C790" s="1"/>
      <c r="D790" s="1"/>
      <c r="E790" s="1"/>
      <c r="F790" s="167"/>
      <c r="G790" s="1"/>
      <c r="H790" s="337"/>
      <c r="I790" s="1"/>
      <c r="J790" s="1"/>
      <c r="K790" s="1"/>
      <c r="L790" s="10"/>
      <c r="M790" s="1"/>
      <c r="N790" s="1"/>
      <c r="O790" s="10"/>
      <c r="P790" s="1"/>
      <c r="Q790" s="1"/>
      <c r="R790" s="75"/>
      <c r="S790" s="1"/>
      <c r="T790" s="1"/>
      <c r="U790" s="1"/>
      <c r="V790" s="343"/>
      <c r="W790" s="177"/>
      <c r="X790" s="177"/>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spans="1:52" ht="18" customHeight="1">
      <c r="A791" s="1"/>
      <c r="B791" s="1"/>
      <c r="C791" s="1"/>
      <c r="D791" s="1"/>
      <c r="E791" s="1"/>
      <c r="F791" s="167"/>
      <c r="G791" s="1"/>
      <c r="H791" s="337"/>
      <c r="I791" s="1"/>
      <c r="J791" s="1"/>
      <c r="K791" s="1"/>
      <c r="L791" s="10"/>
      <c r="M791" s="1"/>
      <c r="N791" s="1"/>
      <c r="O791" s="10"/>
      <c r="P791" s="1"/>
      <c r="Q791" s="1"/>
      <c r="R791" s="75"/>
      <c r="S791" s="1"/>
      <c r="T791" s="1"/>
      <c r="U791" s="1"/>
      <c r="V791" s="343"/>
      <c r="W791" s="177"/>
      <c r="X791" s="177"/>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spans="1:52" ht="18" customHeight="1">
      <c r="A792" s="1"/>
      <c r="B792" s="1"/>
      <c r="C792" s="1"/>
      <c r="D792" s="1"/>
      <c r="E792" s="1"/>
      <c r="F792" s="167"/>
      <c r="G792" s="1"/>
      <c r="H792" s="337"/>
      <c r="I792" s="1"/>
      <c r="J792" s="1"/>
      <c r="K792" s="1"/>
      <c r="L792" s="10"/>
      <c r="M792" s="1"/>
      <c r="N792" s="1"/>
      <c r="O792" s="10"/>
      <c r="P792" s="1"/>
      <c r="Q792" s="1"/>
      <c r="R792" s="75"/>
      <c r="S792" s="1"/>
      <c r="T792" s="1"/>
      <c r="U792" s="1"/>
      <c r="V792" s="343"/>
      <c r="W792" s="177"/>
      <c r="X792" s="177"/>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spans="1:52" ht="18" customHeight="1">
      <c r="A793" s="1"/>
      <c r="B793" s="1"/>
      <c r="C793" s="1"/>
      <c r="D793" s="1"/>
      <c r="E793" s="1"/>
      <c r="F793" s="167"/>
      <c r="G793" s="1"/>
      <c r="H793" s="337"/>
      <c r="I793" s="1"/>
      <c r="J793" s="1"/>
      <c r="K793" s="1"/>
      <c r="L793" s="10"/>
      <c r="M793" s="1"/>
      <c r="N793" s="1"/>
      <c r="O793" s="10"/>
      <c r="P793" s="1"/>
      <c r="Q793" s="1"/>
      <c r="R793" s="75"/>
      <c r="S793" s="1"/>
      <c r="T793" s="1"/>
      <c r="U793" s="1"/>
      <c r="V793" s="343"/>
      <c r="W793" s="177"/>
      <c r="X793" s="177"/>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spans="1:52" ht="18" customHeight="1">
      <c r="A794" s="1"/>
      <c r="B794" s="1"/>
      <c r="C794" s="1"/>
      <c r="D794" s="1"/>
      <c r="E794" s="1"/>
      <c r="F794" s="167"/>
      <c r="G794" s="1"/>
      <c r="H794" s="337"/>
      <c r="I794" s="1"/>
      <c r="J794" s="1"/>
      <c r="K794" s="1"/>
      <c r="L794" s="10"/>
      <c r="M794" s="1"/>
      <c r="N794" s="1"/>
      <c r="O794" s="10"/>
      <c r="P794" s="1"/>
      <c r="Q794" s="1"/>
      <c r="R794" s="75"/>
      <c r="S794" s="1"/>
      <c r="T794" s="1"/>
      <c r="U794" s="1"/>
      <c r="V794" s="343"/>
      <c r="W794" s="177"/>
      <c r="X794" s="177"/>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spans="1:52" ht="18" customHeight="1">
      <c r="A795" s="1"/>
      <c r="B795" s="1"/>
      <c r="C795" s="1"/>
      <c r="D795" s="1"/>
      <c r="E795" s="1"/>
      <c r="F795" s="167"/>
      <c r="G795" s="1"/>
      <c r="H795" s="337"/>
      <c r="I795" s="1"/>
      <c r="J795" s="1"/>
      <c r="K795" s="1"/>
      <c r="L795" s="10"/>
      <c r="M795" s="1"/>
      <c r="N795" s="1"/>
      <c r="O795" s="10"/>
      <c r="P795" s="1"/>
      <c r="Q795" s="1"/>
      <c r="R795" s="75"/>
      <c r="S795" s="1"/>
      <c r="T795" s="1"/>
      <c r="U795" s="1"/>
      <c r="V795" s="343"/>
      <c r="W795" s="177"/>
      <c r="X795" s="177"/>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spans="1:52" ht="18" customHeight="1">
      <c r="A796" s="1"/>
      <c r="B796" s="1"/>
      <c r="C796" s="1"/>
      <c r="D796" s="1"/>
      <c r="E796" s="1"/>
      <c r="F796" s="167"/>
      <c r="G796" s="1"/>
      <c r="H796" s="337"/>
      <c r="I796" s="1"/>
      <c r="J796" s="1"/>
      <c r="K796" s="1"/>
      <c r="L796" s="10"/>
      <c r="M796" s="1"/>
      <c r="N796" s="1"/>
      <c r="O796" s="10"/>
      <c r="P796" s="1"/>
      <c r="Q796" s="1"/>
      <c r="R796" s="75"/>
      <c r="S796" s="1"/>
      <c r="T796" s="1"/>
      <c r="U796" s="1"/>
      <c r="V796" s="343"/>
      <c r="W796" s="177"/>
      <c r="X796" s="177"/>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spans="1:52" ht="18" customHeight="1">
      <c r="A797" s="1"/>
      <c r="B797" s="1"/>
      <c r="C797" s="1"/>
      <c r="D797" s="1"/>
      <c r="E797" s="1"/>
      <c r="F797" s="167"/>
      <c r="G797" s="1"/>
      <c r="H797" s="337"/>
      <c r="I797" s="1"/>
      <c r="J797" s="1"/>
      <c r="K797" s="1"/>
      <c r="L797" s="10"/>
      <c r="M797" s="1"/>
      <c r="N797" s="1"/>
      <c r="O797" s="10"/>
      <c r="P797" s="1"/>
      <c r="Q797" s="1"/>
      <c r="R797" s="75"/>
      <c r="S797" s="1"/>
      <c r="T797" s="1"/>
      <c r="U797" s="1"/>
      <c r="V797" s="343"/>
      <c r="W797" s="177"/>
      <c r="X797" s="177"/>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spans="1:52" ht="18" customHeight="1">
      <c r="A798" s="1"/>
      <c r="B798" s="1"/>
      <c r="C798" s="1"/>
      <c r="D798" s="1"/>
      <c r="E798" s="1"/>
      <c r="F798" s="167"/>
      <c r="G798" s="1"/>
      <c r="H798" s="337"/>
      <c r="I798" s="1"/>
      <c r="J798" s="1"/>
      <c r="K798" s="1"/>
      <c r="L798" s="10"/>
      <c r="M798" s="1"/>
      <c r="N798" s="1"/>
      <c r="O798" s="10"/>
      <c r="P798" s="1"/>
      <c r="Q798" s="1"/>
      <c r="R798" s="75"/>
      <c r="S798" s="1"/>
      <c r="T798" s="1"/>
      <c r="U798" s="1"/>
      <c r="V798" s="343"/>
      <c r="W798" s="177"/>
      <c r="X798" s="177"/>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spans="1:52" ht="18" customHeight="1">
      <c r="A799" s="1"/>
      <c r="B799" s="1"/>
      <c r="C799" s="1"/>
      <c r="D799" s="1"/>
      <c r="E799" s="1"/>
      <c r="F799" s="167"/>
      <c r="G799" s="1"/>
      <c r="H799" s="337"/>
      <c r="I799" s="1"/>
      <c r="J799" s="1"/>
      <c r="K799" s="1"/>
      <c r="L799" s="10"/>
      <c r="M799" s="1"/>
      <c r="N799" s="1"/>
      <c r="O799" s="10"/>
      <c r="P799" s="1"/>
      <c r="Q799" s="1"/>
      <c r="R799" s="75"/>
      <c r="S799" s="1"/>
      <c r="T799" s="1"/>
      <c r="U799" s="1"/>
      <c r="V799" s="343"/>
      <c r="W799" s="177"/>
      <c r="X799" s="177"/>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spans="1:52" ht="18" customHeight="1">
      <c r="A800" s="1"/>
      <c r="B800" s="1"/>
      <c r="C800" s="1"/>
      <c r="D800" s="1"/>
      <c r="E800" s="1"/>
      <c r="F800" s="167"/>
      <c r="G800" s="1"/>
      <c r="H800" s="337"/>
      <c r="I800" s="1"/>
      <c r="J800" s="1"/>
      <c r="K800" s="1"/>
      <c r="L800" s="10"/>
      <c r="M800" s="1"/>
      <c r="N800" s="1"/>
      <c r="O800" s="10"/>
      <c r="P800" s="1"/>
      <c r="Q800" s="1"/>
      <c r="R800" s="75"/>
      <c r="S800" s="1"/>
      <c r="T800" s="1"/>
      <c r="U800" s="1"/>
      <c r="V800" s="343"/>
      <c r="W800" s="177"/>
      <c r="X800" s="177"/>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spans="1:52" ht="18" customHeight="1">
      <c r="A801" s="1"/>
      <c r="B801" s="1"/>
      <c r="C801" s="1"/>
      <c r="D801" s="1"/>
      <c r="E801" s="1"/>
      <c r="F801" s="167"/>
      <c r="G801" s="1"/>
      <c r="H801" s="337"/>
      <c r="I801" s="1"/>
      <c r="J801" s="1"/>
      <c r="K801" s="1"/>
      <c r="L801" s="10"/>
      <c r="M801" s="1"/>
      <c r="N801" s="1"/>
      <c r="O801" s="10"/>
      <c r="P801" s="1"/>
      <c r="Q801" s="1"/>
      <c r="R801" s="75"/>
      <c r="S801" s="1"/>
      <c r="T801" s="1"/>
      <c r="U801" s="1"/>
      <c r="V801" s="343"/>
      <c r="W801" s="177"/>
      <c r="X801" s="177"/>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spans="1:52" ht="18" customHeight="1">
      <c r="A802" s="1"/>
      <c r="B802" s="1"/>
      <c r="C802" s="1"/>
      <c r="D802" s="1"/>
      <c r="E802" s="1"/>
      <c r="F802" s="167"/>
      <c r="G802" s="1"/>
      <c r="H802" s="337"/>
      <c r="I802" s="1"/>
      <c r="J802" s="1"/>
      <c r="K802" s="1"/>
      <c r="L802" s="10"/>
      <c r="M802" s="1"/>
      <c r="N802" s="1"/>
      <c r="O802" s="10"/>
      <c r="P802" s="1"/>
      <c r="Q802" s="1"/>
      <c r="R802" s="75"/>
      <c r="S802" s="1"/>
      <c r="T802" s="1"/>
      <c r="U802" s="1"/>
      <c r="V802" s="343"/>
      <c r="W802" s="177"/>
      <c r="X802" s="177"/>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spans="1:52" ht="18" customHeight="1">
      <c r="A803" s="1"/>
      <c r="B803" s="1"/>
      <c r="C803" s="1"/>
      <c r="D803" s="1"/>
      <c r="E803" s="1"/>
      <c r="F803" s="167"/>
      <c r="G803" s="1"/>
      <c r="H803" s="337"/>
      <c r="I803" s="1"/>
      <c r="J803" s="1"/>
      <c r="K803" s="1"/>
      <c r="L803" s="10"/>
      <c r="M803" s="1"/>
      <c r="N803" s="1"/>
      <c r="O803" s="10"/>
      <c r="P803" s="1"/>
      <c r="Q803" s="1"/>
      <c r="R803" s="75"/>
      <c r="S803" s="1"/>
      <c r="T803" s="1"/>
      <c r="U803" s="1"/>
      <c r="V803" s="343"/>
      <c r="W803" s="177"/>
      <c r="X803" s="177"/>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spans="1:52" ht="18" customHeight="1">
      <c r="A804" s="1"/>
      <c r="B804" s="1"/>
      <c r="C804" s="1"/>
      <c r="D804" s="1"/>
      <c r="E804" s="1"/>
      <c r="F804" s="167"/>
      <c r="G804" s="1"/>
      <c r="H804" s="337"/>
      <c r="I804" s="1"/>
      <c r="J804" s="1"/>
      <c r="K804" s="1"/>
      <c r="L804" s="10"/>
      <c r="M804" s="1"/>
      <c r="N804" s="1"/>
      <c r="O804" s="10"/>
      <c r="P804" s="1"/>
      <c r="Q804" s="1"/>
      <c r="R804" s="75"/>
      <c r="S804" s="1"/>
      <c r="T804" s="1"/>
      <c r="U804" s="1"/>
      <c r="V804" s="343"/>
      <c r="W804" s="177"/>
      <c r="X804" s="177"/>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spans="1:52" ht="18" customHeight="1">
      <c r="A805" s="1"/>
      <c r="B805" s="1"/>
      <c r="C805" s="1"/>
      <c r="D805" s="1"/>
      <c r="E805" s="1"/>
      <c r="F805" s="167"/>
      <c r="G805" s="1"/>
      <c r="H805" s="337"/>
      <c r="I805" s="1"/>
      <c r="J805" s="1"/>
      <c r="K805" s="1"/>
      <c r="L805" s="10"/>
      <c r="M805" s="1"/>
      <c r="N805" s="1"/>
      <c r="O805" s="10"/>
      <c r="P805" s="1"/>
      <c r="Q805" s="1"/>
      <c r="R805" s="75"/>
      <c r="S805" s="1"/>
      <c r="T805" s="1"/>
      <c r="U805" s="1"/>
      <c r="V805" s="343"/>
      <c r="W805" s="177"/>
      <c r="X805" s="177"/>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spans="1:52" ht="18" customHeight="1">
      <c r="A806" s="1"/>
      <c r="B806" s="1"/>
      <c r="C806" s="1"/>
      <c r="D806" s="1"/>
      <c r="E806" s="1"/>
      <c r="F806" s="167"/>
      <c r="G806" s="1"/>
      <c r="H806" s="337"/>
      <c r="I806" s="1"/>
      <c r="J806" s="1"/>
      <c r="K806" s="1"/>
      <c r="L806" s="10"/>
      <c r="M806" s="1"/>
      <c r="N806" s="1"/>
      <c r="O806" s="10"/>
      <c r="P806" s="1"/>
      <c r="Q806" s="1"/>
      <c r="R806" s="75"/>
      <c r="S806" s="1"/>
      <c r="T806" s="1"/>
      <c r="U806" s="1"/>
      <c r="V806" s="343"/>
      <c r="W806" s="177"/>
      <c r="X806" s="177"/>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spans="1:52" ht="18" customHeight="1">
      <c r="A807" s="1"/>
      <c r="B807" s="1"/>
      <c r="C807" s="1"/>
      <c r="D807" s="1"/>
      <c r="E807" s="1"/>
      <c r="F807" s="167"/>
      <c r="G807" s="1"/>
      <c r="H807" s="337"/>
      <c r="I807" s="1"/>
      <c r="J807" s="1"/>
      <c r="K807" s="1"/>
      <c r="L807" s="10"/>
      <c r="M807" s="1"/>
      <c r="N807" s="1"/>
      <c r="O807" s="10"/>
      <c r="P807" s="1"/>
      <c r="Q807" s="1"/>
      <c r="R807" s="75"/>
      <c r="S807" s="1"/>
      <c r="T807" s="1"/>
      <c r="U807" s="1"/>
      <c r="V807" s="343"/>
      <c r="W807" s="177"/>
      <c r="X807" s="177"/>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spans="1:52" ht="18" customHeight="1">
      <c r="A808" s="1"/>
      <c r="B808" s="1"/>
      <c r="C808" s="1"/>
      <c r="D808" s="1"/>
      <c r="E808" s="1"/>
      <c r="F808" s="167"/>
      <c r="G808" s="1"/>
      <c r="H808" s="337"/>
      <c r="I808" s="1"/>
      <c r="J808" s="1"/>
      <c r="K808" s="1"/>
      <c r="L808" s="10"/>
      <c r="M808" s="1"/>
      <c r="N808" s="1"/>
      <c r="O808" s="10"/>
      <c r="P808" s="1"/>
      <c r="Q808" s="1"/>
      <c r="R808" s="75"/>
      <c r="S808" s="1"/>
      <c r="T808" s="1"/>
      <c r="U808" s="1"/>
      <c r="V808" s="343"/>
      <c r="W808" s="177"/>
      <c r="X808" s="177"/>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spans="1:52" ht="18" customHeight="1">
      <c r="A809" s="1"/>
      <c r="B809" s="1"/>
      <c r="C809" s="1"/>
      <c r="D809" s="1"/>
      <c r="E809" s="1"/>
      <c r="F809" s="167"/>
      <c r="G809" s="1"/>
      <c r="H809" s="337"/>
      <c r="I809" s="1"/>
      <c r="J809" s="1"/>
      <c r="K809" s="1"/>
      <c r="L809" s="10"/>
      <c r="M809" s="1"/>
      <c r="N809" s="1"/>
      <c r="O809" s="10"/>
      <c r="P809" s="1"/>
      <c r="Q809" s="1"/>
      <c r="R809" s="75"/>
      <c r="S809" s="1"/>
      <c r="T809" s="1"/>
      <c r="U809" s="1"/>
      <c r="V809" s="343"/>
      <c r="W809" s="177"/>
      <c r="X809" s="177"/>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spans="1:52" ht="18" customHeight="1">
      <c r="A810" s="1"/>
      <c r="B810" s="1"/>
      <c r="C810" s="1"/>
      <c r="D810" s="1"/>
      <c r="E810" s="1"/>
      <c r="F810" s="167"/>
      <c r="G810" s="1"/>
      <c r="H810" s="337"/>
      <c r="I810" s="1"/>
      <c r="J810" s="1"/>
      <c r="K810" s="1"/>
      <c r="L810" s="10"/>
      <c r="M810" s="1"/>
      <c r="N810" s="1"/>
      <c r="O810" s="10"/>
      <c r="P810" s="1"/>
      <c r="Q810" s="1"/>
      <c r="R810" s="75"/>
      <c r="S810" s="1"/>
      <c r="T810" s="1"/>
      <c r="U810" s="1"/>
      <c r="V810" s="343"/>
      <c r="W810" s="177"/>
      <c r="X810" s="177"/>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spans="1:52" ht="18" customHeight="1">
      <c r="A811" s="1"/>
      <c r="B811" s="1"/>
      <c r="C811" s="1"/>
      <c r="D811" s="1"/>
      <c r="E811" s="1"/>
      <c r="F811" s="167"/>
      <c r="G811" s="1"/>
      <c r="H811" s="337"/>
      <c r="I811" s="1"/>
      <c r="J811" s="1"/>
      <c r="K811" s="1"/>
      <c r="L811" s="10"/>
      <c r="M811" s="1"/>
      <c r="N811" s="1"/>
      <c r="O811" s="10"/>
      <c r="P811" s="1"/>
      <c r="Q811" s="1"/>
      <c r="R811" s="75"/>
      <c r="S811" s="1"/>
      <c r="T811" s="1"/>
      <c r="U811" s="1"/>
      <c r="V811" s="343"/>
      <c r="W811" s="177"/>
      <c r="X811" s="177"/>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spans="1:52" ht="18" customHeight="1">
      <c r="A812" s="1"/>
      <c r="B812" s="1"/>
      <c r="C812" s="1"/>
      <c r="D812" s="1"/>
      <c r="E812" s="1"/>
      <c r="F812" s="167"/>
      <c r="G812" s="1"/>
      <c r="H812" s="337"/>
      <c r="I812" s="1"/>
      <c r="J812" s="1"/>
      <c r="K812" s="1"/>
      <c r="L812" s="10"/>
      <c r="M812" s="1"/>
      <c r="N812" s="1"/>
      <c r="O812" s="10"/>
      <c r="P812" s="1"/>
      <c r="Q812" s="1"/>
      <c r="R812" s="75"/>
      <c r="S812" s="1"/>
      <c r="T812" s="1"/>
      <c r="U812" s="1"/>
      <c r="V812" s="343"/>
      <c r="W812" s="177"/>
      <c r="X812" s="177"/>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spans="1:52" ht="18" customHeight="1">
      <c r="A813" s="1"/>
      <c r="B813" s="1"/>
      <c r="C813" s="1"/>
      <c r="D813" s="1"/>
      <c r="E813" s="1"/>
      <c r="F813" s="167"/>
      <c r="G813" s="1"/>
      <c r="H813" s="337"/>
      <c r="I813" s="1"/>
      <c r="J813" s="1"/>
      <c r="K813" s="1"/>
      <c r="L813" s="10"/>
      <c r="M813" s="1"/>
      <c r="N813" s="1"/>
      <c r="O813" s="10"/>
      <c r="P813" s="1"/>
      <c r="Q813" s="1"/>
      <c r="R813" s="75"/>
      <c r="S813" s="1"/>
      <c r="T813" s="1"/>
      <c r="U813" s="1"/>
      <c r="V813" s="343"/>
      <c r="W813" s="177"/>
      <c r="X813" s="177"/>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spans="1:52" ht="18" customHeight="1">
      <c r="A814" s="1"/>
      <c r="B814" s="1"/>
      <c r="C814" s="1"/>
      <c r="D814" s="1"/>
      <c r="E814" s="1"/>
      <c r="F814" s="167"/>
      <c r="G814" s="1"/>
      <c r="H814" s="337"/>
      <c r="I814" s="1"/>
      <c r="J814" s="1"/>
      <c r="K814" s="1"/>
      <c r="L814" s="10"/>
      <c r="M814" s="1"/>
      <c r="N814" s="1"/>
      <c r="O814" s="10"/>
      <c r="P814" s="1"/>
      <c r="Q814" s="1"/>
      <c r="R814" s="75"/>
      <c r="S814" s="1"/>
      <c r="T814" s="1"/>
      <c r="U814" s="1"/>
      <c r="V814" s="343"/>
      <c r="W814" s="177"/>
      <c r="X814" s="177"/>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spans="1:52" ht="18" customHeight="1">
      <c r="A815" s="1"/>
      <c r="B815" s="1"/>
      <c r="C815" s="1"/>
      <c r="D815" s="1"/>
      <c r="E815" s="1"/>
      <c r="F815" s="167"/>
      <c r="G815" s="1"/>
      <c r="H815" s="337"/>
      <c r="I815" s="1"/>
      <c r="J815" s="1"/>
      <c r="K815" s="1"/>
      <c r="L815" s="10"/>
      <c r="M815" s="1"/>
      <c r="N815" s="1"/>
      <c r="O815" s="10"/>
      <c r="P815" s="1"/>
      <c r="Q815" s="1"/>
      <c r="R815" s="75"/>
      <c r="S815" s="1"/>
      <c r="T815" s="1"/>
      <c r="U815" s="1"/>
      <c r="V815" s="343"/>
      <c r="W815" s="177"/>
      <c r="X815" s="177"/>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spans="1:52" ht="18" customHeight="1">
      <c r="A816" s="1"/>
      <c r="B816" s="1"/>
      <c r="C816" s="1"/>
      <c r="D816" s="1"/>
      <c r="E816" s="1"/>
      <c r="F816" s="167"/>
      <c r="G816" s="1"/>
      <c r="H816" s="337"/>
      <c r="I816" s="1"/>
      <c r="J816" s="1"/>
      <c r="K816" s="1"/>
      <c r="L816" s="10"/>
      <c r="M816" s="1"/>
      <c r="N816" s="1"/>
      <c r="O816" s="10"/>
      <c r="P816" s="1"/>
      <c r="Q816" s="1"/>
      <c r="R816" s="75"/>
      <c r="S816" s="1"/>
      <c r="T816" s="1"/>
      <c r="U816" s="1"/>
      <c r="V816" s="343"/>
      <c r="W816" s="177"/>
      <c r="X816" s="177"/>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spans="1:52" ht="18" customHeight="1">
      <c r="A817" s="1"/>
      <c r="B817" s="1"/>
      <c r="C817" s="1"/>
      <c r="D817" s="1"/>
      <c r="E817" s="1"/>
      <c r="F817" s="167"/>
      <c r="G817" s="1"/>
      <c r="H817" s="337"/>
      <c r="I817" s="1"/>
      <c r="J817" s="1"/>
      <c r="K817" s="1"/>
      <c r="L817" s="10"/>
      <c r="M817" s="1"/>
      <c r="N817" s="1"/>
      <c r="O817" s="10"/>
      <c r="P817" s="1"/>
      <c r="Q817" s="1"/>
      <c r="R817" s="75"/>
      <c r="S817" s="1"/>
      <c r="T817" s="1"/>
      <c r="U817" s="1"/>
      <c r="V817" s="343"/>
      <c r="W817" s="177"/>
      <c r="X817" s="177"/>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spans="1:52" ht="18" customHeight="1">
      <c r="A818" s="1"/>
      <c r="B818" s="1"/>
      <c r="C818" s="1"/>
      <c r="D818" s="1"/>
      <c r="E818" s="1"/>
      <c r="F818" s="167"/>
      <c r="G818" s="1"/>
      <c r="H818" s="337"/>
      <c r="I818" s="1"/>
      <c r="J818" s="1"/>
      <c r="K818" s="1"/>
      <c r="L818" s="10"/>
      <c r="M818" s="1"/>
      <c r="N818" s="1"/>
      <c r="O818" s="10"/>
      <c r="P818" s="1"/>
      <c r="Q818" s="1"/>
      <c r="R818" s="75"/>
      <c r="S818" s="1"/>
      <c r="T818" s="1"/>
      <c r="U818" s="1"/>
      <c r="V818" s="343"/>
      <c r="W818" s="177"/>
      <c r="X818" s="177"/>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spans="1:52" ht="18" customHeight="1">
      <c r="A819" s="1"/>
      <c r="B819" s="1"/>
      <c r="C819" s="1"/>
      <c r="D819" s="1"/>
      <c r="E819" s="1"/>
      <c r="F819" s="167"/>
      <c r="G819" s="1"/>
      <c r="H819" s="337"/>
      <c r="I819" s="1"/>
      <c r="J819" s="1"/>
      <c r="K819" s="1"/>
      <c r="L819" s="10"/>
      <c r="M819" s="1"/>
      <c r="N819" s="1"/>
      <c r="O819" s="10"/>
      <c r="P819" s="1"/>
      <c r="Q819" s="1"/>
      <c r="R819" s="75"/>
      <c r="S819" s="1"/>
      <c r="T819" s="1"/>
      <c r="U819" s="1"/>
      <c r="V819" s="343"/>
      <c r="W819" s="177"/>
      <c r="X819" s="177"/>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spans="1:52" ht="18" customHeight="1">
      <c r="A820" s="1"/>
      <c r="B820" s="1"/>
      <c r="C820" s="1"/>
      <c r="D820" s="1"/>
      <c r="E820" s="1"/>
      <c r="F820" s="167"/>
      <c r="G820" s="1"/>
      <c r="H820" s="337"/>
      <c r="I820" s="1"/>
      <c r="J820" s="1"/>
      <c r="K820" s="1"/>
      <c r="L820" s="10"/>
      <c r="M820" s="1"/>
      <c r="N820" s="1"/>
      <c r="O820" s="10"/>
      <c r="P820" s="1"/>
      <c r="Q820" s="1"/>
      <c r="R820" s="75"/>
      <c r="S820" s="1"/>
      <c r="T820" s="1"/>
      <c r="U820" s="1"/>
      <c r="V820" s="343"/>
      <c r="W820" s="177"/>
      <c r="X820" s="177"/>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spans="1:52" ht="18" customHeight="1">
      <c r="A821" s="1"/>
      <c r="B821" s="1"/>
      <c r="C821" s="1"/>
      <c r="D821" s="1"/>
      <c r="E821" s="1"/>
      <c r="F821" s="167"/>
      <c r="G821" s="1"/>
      <c r="H821" s="337"/>
      <c r="I821" s="1"/>
      <c r="J821" s="1"/>
      <c r="K821" s="1"/>
      <c r="L821" s="10"/>
      <c r="M821" s="1"/>
      <c r="N821" s="1"/>
      <c r="O821" s="10"/>
      <c r="P821" s="1"/>
      <c r="Q821" s="1"/>
      <c r="R821" s="75"/>
      <c r="S821" s="1"/>
      <c r="T821" s="1"/>
      <c r="U821" s="1"/>
      <c r="V821" s="343"/>
      <c r="W821" s="177"/>
      <c r="X821" s="177"/>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spans="1:52" ht="18" customHeight="1">
      <c r="A822" s="1"/>
      <c r="B822" s="1"/>
      <c r="C822" s="1"/>
      <c r="D822" s="1"/>
      <c r="E822" s="1"/>
      <c r="F822" s="167"/>
      <c r="G822" s="1"/>
      <c r="H822" s="337"/>
      <c r="I822" s="1"/>
      <c r="J822" s="1"/>
      <c r="K822" s="1"/>
      <c r="L822" s="10"/>
      <c r="M822" s="1"/>
      <c r="N822" s="1"/>
      <c r="O822" s="10"/>
      <c r="P822" s="1"/>
      <c r="Q822" s="1"/>
      <c r="R822" s="75"/>
      <c r="S822" s="1"/>
      <c r="T822" s="1"/>
      <c r="U822" s="1"/>
      <c r="V822" s="343"/>
      <c r="W822" s="177"/>
      <c r="X822" s="177"/>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spans="1:52" ht="18" customHeight="1">
      <c r="A823" s="1"/>
      <c r="B823" s="1"/>
      <c r="C823" s="1"/>
      <c r="D823" s="1"/>
      <c r="E823" s="1"/>
      <c r="F823" s="167"/>
      <c r="G823" s="1"/>
      <c r="H823" s="337"/>
      <c r="I823" s="1"/>
      <c r="J823" s="1"/>
      <c r="K823" s="1"/>
      <c r="L823" s="10"/>
      <c r="M823" s="1"/>
      <c r="N823" s="1"/>
      <c r="O823" s="10"/>
      <c r="P823" s="1"/>
      <c r="Q823" s="1"/>
      <c r="R823" s="75"/>
      <c r="S823" s="1"/>
      <c r="T823" s="1"/>
      <c r="U823" s="1"/>
      <c r="V823" s="343"/>
      <c r="W823" s="177"/>
      <c r="X823" s="177"/>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spans="1:52" ht="18" customHeight="1">
      <c r="A824" s="1"/>
      <c r="B824" s="1"/>
      <c r="C824" s="1"/>
      <c r="D824" s="1"/>
      <c r="E824" s="1"/>
      <c r="F824" s="167"/>
      <c r="G824" s="1"/>
      <c r="H824" s="337"/>
      <c r="I824" s="1"/>
      <c r="J824" s="1"/>
      <c r="K824" s="1"/>
      <c r="L824" s="10"/>
      <c r="M824" s="1"/>
      <c r="N824" s="1"/>
      <c r="O824" s="10"/>
      <c r="P824" s="1"/>
      <c r="Q824" s="1"/>
      <c r="R824" s="75"/>
      <c r="S824" s="1"/>
      <c r="T824" s="1"/>
      <c r="U824" s="1"/>
      <c r="V824" s="343"/>
      <c r="W824" s="177"/>
      <c r="X824" s="177"/>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spans="1:52" ht="18" customHeight="1">
      <c r="A825" s="1"/>
      <c r="B825" s="1"/>
      <c r="C825" s="1"/>
      <c r="D825" s="1"/>
      <c r="E825" s="1"/>
      <c r="F825" s="167"/>
      <c r="G825" s="1"/>
      <c r="H825" s="337"/>
      <c r="I825" s="1"/>
      <c r="J825" s="1"/>
      <c r="K825" s="1"/>
      <c r="L825" s="10"/>
      <c r="M825" s="1"/>
      <c r="N825" s="1"/>
      <c r="O825" s="10"/>
      <c r="P825" s="1"/>
      <c r="Q825" s="1"/>
      <c r="R825" s="75"/>
      <c r="S825" s="1"/>
      <c r="T825" s="1"/>
      <c r="U825" s="1"/>
      <c r="V825" s="343"/>
      <c r="W825" s="177"/>
      <c r="X825" s="177"/>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spans="1:52" ht="18" customHeight="1">
      <c r="A826" s="1"/>
      <c r="B826" s="1"/>
      <c r="C826" s="1"/>
      <c r="D826" s="1"/>
      <c r="E826" s="1"/>
      <c r="F826" s="167"/>
      <c r="G826" s="1"/>
      <c r="H826" s="337"/>
      <c r="I826" s="1"/>
      <c r="J826" s="1"/>
      <c r="K826" s="1"/>
      <c r="L826" s="10"/>
      <c r="M826" s="1"/>
      <c r="N826" s="1"/>
      <c r="O826" s="10"/>
      <c r="P826" s="1"/>
      <c r="Q826" s="1"/>
      <c r="R826" s="75"/>
      <c r="S826" s="1"/>
      <c r="T826" s="1"/>
      <c r="U826" s="1"/>
      <c r="V826" s="343"/>
      <c r="W826" s="177"/>
      <c r="X826" s="177"/>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spans="1:52" ht="18" customHeight="1">
      <c r="A827" s="1"/>
      <c r="B827" s="1"/>
      <c r="C827" s="1"/>
      <c r="D827" s="1"/>
      <c r="E827" s="1"/>
      <c r="F827" s="167"/>
      <c r="G827" s="1"/>
      <c r="H827" s="337"/>
      <c r="I827" s="1"/>
      <c r="J827" s="1"/>
      <c r="K827" s="1"/>
      <c r="L827" s="10"/>
      <c r="M827" s="1"/>
      <c r="N827" s="1"/>
      <c r="O827" s="10"/>
      <c r="P827" s="1"/>
      <c r="Q827" s="1"/>
      <c r="R827" s="75"/>
      <c r="S827" s="1"/>
      <c r="T827" s="1"/>
      <c r="U827" s="1"/>
      <c r="V827" s="343"/>
      <c r="W827" s="177"/>
      <c r="X827" s="177"/>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spans="1:52" ht="18" customHeight="1">
      <c r="A828" s="1"/>
      <c r="B828" s="1"/>
      <c r="C828" s="1"/>
      <c r="D828" s="1"/>
      <c r="E828" s="1"/>
      <c r="F828" s="167"/>
      <c r="G828" s="1"/>
      <c r="H828" s="337"/>
      <c r="I828" s="1"/>
      <c r="J828" s="1"/>
      <c r="K828" s="1"/>
      <c r="L828" s="10"/>
      <c r="M828" s="1"/>
      <c r="N828" s="1"/>
      <c r="O828" s="10"/>
      <c r="P828" s="1"/>
      <c r="Q828" s="1"/>
      <c r="R828" s="75"/>
      <c r="S828" s="1"/>
      <c r="T828" s="1"/>
      <c r="U828" s="1"/>
      <c r="V828" s="343"/>
      <c r="W828" s="177"/>
      <c r="X828" s="177"/>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spans="1:52" ht="18" customHeight="1">
      <c r="A829" s="1"/>
      <c r="B829" s="1"/>
      <c r="C829" s="1"/>
      <c r="D829" s="1"/>
      <c r="E829" s="1"/>
      <c r="F829" s="167"/>
      <c r="G829" s="1"/>
      <c r="H829" s="337"/>
      <c r="I829" s="1"/>
      <c r="J829" s="1"/>
      <c r="K829" s="1"/>
      <c r="L829" s="10"/>
      <c r="M829" s="1"/>
      <c r="N829" s="1"/>
      <c r="O829" s="10"/>
      <c r="P829" s="1"/>
      <c r="Q829" s="1"/>
      <c r="R829" s="75"/>
      <c r="S829" s="1"/>
      <c r="T829" s="1"/>
      <c r="U829" s="1"/>
      <c r="V829" s="343"/>
      <c r="W829" s="177"/>
      <c r="X829" s="177"/>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spans="1:52" ht="18" customHeight="1">
      <c r="A830" s="1"/>
      <c r="B830" s="1"/>
      <c r="C830" s="1"/>
      <c r="D830" s="1"/>
      <c r="E830" s="1"/>
      <c r="F830" s="167"/>
      <c r="G830" s="1"/>
      <c r="H830" s="337"/>
      <c r="I830" s="1"/>
      <c r="J830" s="1"/>
      <c r="K830" s="1"/>
      <c r="L830" s="10"/>
      <c r="M830" s="1"/>
      <c r="N830" s="1"/>
      <c r="O830" s="10"/>
      <c r="P830" s="1"/>
      <c r="Q830" s="1"/>
      <c r="R830" s="75"/>
      <c r="S830" s="1"/>
      <c r="T830" s="1"/>
      <c r="U830" s="1"/>
      <c r="V830" s="343"/>
      <c r="W830" s="177"/>
      <c r="X830" s="177"/>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spans="1:52" ht="18" customHeight="1">
      <c r="A831" s="1"/>
      <c r="B831" s="1"/>
      <c r="C831" s="1"/>
      <c r="D831" s="1"/>
      <c r="E831" s="1"/>
      <c r="F831" s="167"/>
      <c r="G831" s="1"/>
      <c r="H831" s="337"/>
      <c r="I831" s="1"/>
      <c r="J831" s="1"/>
      <c r="K831" s="1"/>
      <c r="L831" s="10"/>
      <c r="M831" s="1"/>
      <c r="N831" s="1"/>
      <c r="O831" s="10"/>
      <c r="P831" s="1"/>
      <c r="Q831" s="1"/>
      <c r="R831" s="75"/>
      <c r="S831" s="1"/>
      <c r="T831" s="1"/>
      <c r="U831" s="1"/>
      <c r="V831" s="343"/>
      <c r="W831" s="177"/>
      <c r="X831" s="177"/>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spans="1:52" ht="18" customHeight="1">
      <c r="A832" s="1"/>
      <c r="B832" s="1"/>
      <c r="C832" s="1"/>
      <c r="D832" s="1"/>
      <c r="E832" s="1"/>
      <c r="F832" s="167"/>
      <c r="G832" s="1"/>
      <c r="H832" s="337"/>
      <c r="I832" s="1"/>
      <c r="J832" s="1"/>
      <c r="K832" s="1"/>
      <c r="L832" s="10"/>
      <c r="M832" s="1"/>
      <c r="N832" s="1"/>
      <c r="O832" s="10"/>
      <c r="P832" s="1"/>
      <c r="Q832" s="1"/>
      <c r="R832" s="75"/>
      <c r="S832" s="1"/>
      <c r="T832" s="1"/>
      <c r="U832" s="1"/>
      <c r="V832" s="343"/>
      <c r="W832" s="177"/>
      <c r="X832" s="177"/>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spans="1:52" ht="18" customHeight="1">
      <c r="A833" s="1"/>
      <c r="B833" s="1"/>
      <c r="C833" s="1"/>
      <c r="D833" s="1"/>
      <c r="E833" s="1"/>
      <c r="F833" s="167"/>
      <c r="G833" s="1"/>
      <c r="H833" s="337"/>
      <c r="I833" s="1"/>
      <c r="J833" s="1"/>
      <c r="K833" s="1"/>
      <c r="L833" s="10"/>
      <c r="M833" s="1"/>
      <c r="N833" s="1"/>
      <c r="O833" s="10"/>
      <c r="P833" s="1"/>
      <c r="Q833" s="1"/>
      <c r="R833" s="75"/>
      <c r="S833" s="1"/>
      <c r="T833" s="1"/>
      <c r="U833" s="1"/>
      <c r="V833" s="343"/>
      <c r="W833" s="177"/>
      <c r="X833" s="177"/>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spans="1:52" ht="18" customHeight="1">
      <c r="A834" s="1"/>
      <c r="B834" s="1"/>
      <c r="C834" s="1"/>
      <c r="D834" s="1"/>
      <c r="E834" s="1"/>
      <c r="F834" s="167"/>
      <c r="G834" s="1"/>
      <c r="H834" s="337"/>
      <c r="I834" s="1"/>
      <c r="J834" s="1"/>
      <c r="K834" s="1"/>
      <c r="L834" s="10"/>
      <c r="M834" s="1"/>
      <c r="N834" s="1"/>
      <c r="O834" s="10"/>
      <c r="P834" s="1"/>
      <c r="Q834" s="1"/>
      <c r="R834" s="75"/>
      <c r="S834" s="1"/>
      <c r="T834" s="1"/>
      <c r="U834" s="1"/>
      <c r="V834" s="343"/>
      <c r="W834" s="177"/>
      <c r="X834" s="177"/>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spans="1:52" ht="18" customHeight="1">
      <c r="A835" s="1"/>
      <c r="B835" s="1"/>
      <c r="C835" s="1"/>
      <c r="D835" s="1"/>
      <c r="E835" s="1"/>
      <c r="F835" s="167"/>
      <c r="G835" s="1"/>
      <c r="H835" s="337"/>
      <c r="I835" s="1"/>
      <c r="J835" s="1"/>
      <c r="K835" s="1"/>
      <c r="L835" s="10"/>
      <c r="M835" s="1"/>
      <c r="N835" s="1"/>
      <c r="O835" s="10"/>
      <c r="P835" s="1"/>
      <c r="Q835" s="1"/>
      <c r="R835" s="75"/>
      <c r="S835" s="1"/>
      <c r="T835" s="1"/>
      <c r="U835" s="1"/>
      <c r="V835" s="343"/>
      <c r="W835" s="177"/>
      <c r="X835" s="177"/>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spans="1:52" ht="18" customHeight="1">
      <c r="A836" s="1"/>
      <c r="B836" s="1"/>
      <c r="C836" s="1"/>
      <c r="D836" s="1"/>
      <c r="E836" s="1"/>
      <c r="F836" s="167"/>
      <c r="G836" s="1"/>
      <c r="H836" s="337"/>
      <c r="I836" s="1"/>
      <c r="J836" s="1"/>
      <c r="K836" s="1"/>
      <c r="L836" s="10"/>
      <c r="M836" s="1"/>
      <c r="N836" s="1"/>
      <c r="O836" s="10"/>
      <c r="P836" s="1"/>
      <c r="Q836" s="1"/>
      <c r="R836" s="75"/>
      <c r="S836" s="1"/>
      <c r="T836" s="1"/>
      <c r="U836" s="1"/>
      <c r="V836" s="343"/>
      <c r="W836" s="177"/>
      <c r="X836" s="177"/>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spans="1:52" ht="18" customHeight="1">
      <c r="A837" s="1"/>
      <c r="B837" s="1"/>
      <c r="C837" s="1"/>
      <c r="D837" s="1"/>
      <c r="E837" s="1"/>
      <c r="F837" s="167"/>
      <c r="G837" s="1"/>
      <c r="H837" s="337"/>
      <c r="I837" s="1"/>
      <c r="J837" s="1"/>
      <c r="K837" s="1"/>
      <c r="L837" s="10"/>
      <c r="M837" s="1"/>
      <c r="N837" s="1"/>
      <c r="O837" s="10"/>
      <c r="P837" s="1"/>
      <c r="Q837" s="1"/>
      <c r="R837" s="75"/>
      <c r="S837" s="1"/>
      <c r="T837" s="1"/>
      <c r="U837" s="1"/>
      <c r="V837" s="343"/>
      <c r="W837" s="177"/>
      <c r="X837" s="177"/>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spans="1:52" ht="18" customHeight="1">
      <c r="A838" s="1"/>
      <c r="B838" s="1"/>
      <c r="C838" s="1"/>
      <c r="D838" s="1"/>
      <c r="E838" s="1"/>
      <c r="F838" s="167"/>
      <c r="G838" s="1"/>
      <c r="H838" s="337"/>
      <c r="I838" s="1"/>
      <c r="J838" s="1"/>
      <c r="K838" s="1"/>
      <c r="L838" s="10"/>
      <c r="M838" s="1"/>
      <c r="N838" s="1"/>
      <c r="O838" s="10"/>
      <c r="P838" s="1"/>
      <c r="Q838" s="1"/>
      <c r="R838" s="75"/>
      <c r="S838" s="1"/>
      <c r="T838" s="1"/>
      <c r="U838" s="1"/>
      <c r="V838" s="343"/>
      <c r="W838" s="177"/>
      <c r="X838" s="177"/>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spans="1:52" ht="18" customHeight="1">
      <c r="A839" s="1"/>
      <c r="B839" s="1"/>
      <c r="C839" s="1"/>
      <c r="D839" s="1"/>
      <c r="E839" s="1"/>
      <c r="F839" s="167"/>
      <c r="G839" s="1"/>
      <c r="H839" s="337"/>
      <c r="I839" s="1"/>
      <c r="J839" s="1"/>
      <c r="K839" s="1"/>
      <c r="L839" s="10"/>
      <c r="M839" s="1"/>
      <c r="N839" s="1"/>
      <c r="O839" s="10"/>
      <c r="P839" s="1"/>
      <c r="Q839" s="1"/>
      <c r="R839" s="75"/>
      <c r="S839" s="1"/>
      <c r="T839" s="1"/>
      <c r="U839" s="1"/>
      <c r="V839" s="343"/>
      <c r="W839" s="177"/>
      <c r="X839" s="177"/>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spans="1:52" ht="18" customHeight="1">
      <c r="A840" s="1"/>
      <c r="B840" s="1"/>
      <c r="C840" s="1"/>
      <c r="D840" s="1"/>
      <c r="E840" s="1"/>
      <c r="F840" s="167"/>
      <c r="G840" s="1"/>
      <c r="H840" s="337"/>
      <c r="I840" s="1"/>
      <c r="J840" s="1"/>
      <c r="K840" s="1"/>
      <c r="L840" s="10"/>
      <c r="M840" s="1"/>
      <c r="N840" s="1"/>
      <c r="O840" s="10"/>
      <c r="P840" s="1"/>
      <c r="Q840" s="1"/>
      <c r="R840" s="75"/>
      <c r="S840" s="1"/>
      <c r="T840" s="1"/>
      <c r="U840" s="1"/>
      <c r="V840" s="343"/>
      <c r="W840" s="177"/>
      <c r="X840" s="177"/>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spans="1:52" ht="18" customHeight="1">
      <c r="A841" s="1"/>
      <c r="B841" s="1"/>
      <c r="C841" s="1"/>
      <c r="D841" s="1"/>
      <c r="E841" s="1"/>
      <c r="F841" s="167"/>
      <c r="G841" s="1"/>
      <c r="H841" s="337"/>
      <c r="I841" s="1"/>
      <c r="J841" s="1"/>
      <c r="K841" s="1"/>
      <c r="L841" s="10"/>
      <c r="M841" s="1"/>
      <c r="N841" s="1"/>
      <c r="O841" s="10"/>
      <c r="P841" s="1"/>
      <c r="Q841" s="1"/>
      <c r="R841" s="75"/>
      <c r="S841" s="1"/>
      <c r="T841" s="1"/>
      <c r="U841" s="1"/>
      <c r="V841" s="343"/>
      <c r="W841" s="177"/>
      <c r="X841" s="177"/>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spans="1:52" ht="18" customHeight="1">
      <c r="A842" s="1"/>
      <c r="B842" s="1"/>
      <c r="C842" s="1"/>
      <c r="D842" s="1"/>
      <c r="E842" s="1"/>
      <c r="F842" s="167"/>
      <c r="G842" s="1"/>
      <c r="H842" s="337"/>
      <c r="I842" s="1"/>
      <c r="J842" s="1"/>
      <c r="K842" s="1"/>
      <c r="L842" s="10"/>
      <c r="M842" s="1"/>
      <c r="N842" s="1"/>
      <c r="O842" s="10"/>
      <c r="P842" s="1"/>
      <c r="Q842" s="1"/>
      <c r="R842" s="75"/>
      <c r="S842" s="1"/>
      <c r="T842" s="1"/>
      <c r="U842" s="1"/>
      <c r="V842" s="343"/>
      <c r="W842" s="177"/>
      <c r="X842" s="177"/>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spans="1:52" ht="18" customHeight="1">
      <c r="A843" s="1"/>
      <c r="B843" s="1"/>
      <c r="C843" s="1"/>
      <c r="D843" s="1"/>
      <c r="E843" s="1"/>
      <c r="F843" s="167"/>
      <c r="G843" s="1"/>
      <c r="H843" s="337"/>
      <c r="I843" s="1"/>
      <c r="J843" s="1"/>
      <c r="K843" s="1"/>
      <c r="L843" s="10"/>
      <c r="M843" s="1"/>
      <c r="N843" s="1"/>
      <c r="O843" s="10"/>
      <c r="P843" s="1"/>
      <c r="Q843" s="1"/>
      <c r="R843" s="75"/>
      <c r="S843" s="1"/>
      <c r="T843" s="1"/>
      <c r="U843" s="1"/>
      <c r="V843" s="343"/>
      <c r="W843" s="177"/>
      <c r="X843" s="177"/>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spans="1:52" ht="18" customHeight="1">
      <c r="A844" s="1"/>
      <c r="B844" s="1"/>
      <c r="C844" s="1"/>
      <c r="D844" s="1"/>
      <c r="E844" s="1"/>
      <c r="F844" s="167"/>
      <c r="G844" s="1"/>
      <c r="H844" s="337"/>
      <c r="I844" s="1"/>
      <c r="J844" s="1"/>
      <c r="K844" s="1"/>
      <c r="L844" s="10"/>
      <c r="M844" s="1"/>
      <c r="N844" s="1"/>
      <c r="O844" s="10"/>
      <c r="P844" s="1"/>
      <c r="Q844" s="1"/>
      <c r="R844" s="75"/>
      <c r="S844" s="1"/>
      <c r="T844" s="1"/>
      <c r="U844" s="1"/>
      <c r="V844" s="343"/>
      <c r="W844" s="177"/>
      <c r="X844" s="177"/>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spans="1:52" ht="18" customHeight="1">
      <c r="A845" s="1"/>
      <c r="B845" s="1"/>
      <c r="C845" s="1"/>
      <c r="D845" s="1"/>
      <c r="E845" s="1"/>
      <c r="F845" s="167"/>
      <c r="G845" s="1"/>
      <c r="H845" s="337"/>
      <c r="I845" s="1"/>
      <c r="J845" s="1"/>
      <c r="K845" s="1"/>
      <c r="L845" s="10"/>
      <c r="M845" s="1"/>
      <c r="N845" s="1"/>
      <c r="O845" s="10"/>
      <c r="P845" s="1"/>
      <c r="Q845" s="1"/>
      <c r="R845" s="75"/>
      <c r="S845" s="1"/>
      <c r="T845" s="1"/>
      <c r="U845" s="1"/>
      <c r="V845" s="343"/>
      <c r="W845" s="177"/>
      <c r="X845" s="177"/>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spans="1:52" ht="18" customHeight="1">
      <c r="A846" s="1"/>
      <c r="B846" s="1"/>
      <c r="C846" s="1"/>
      <c r="D846" s="1"/>
      <c r="E846" s="1"/>
      <c r="F846" s="167"/>
      <c r="G846" s="1"/>
      <c r="H846" s="337"/>
      <c r="I846" s="1"/>
      <c r="J846" s="1"/>
      <c r="K846" s="1"/>
      <c r="L846" s="10"/>
      <c r="M846" s="1"/>
      <c r="N846" s="1"/>
      <c r="O846" s="10"/>
      <c r="P846" s="1"/>
      <c r="Q846" s="1"/>
      <c r="R846" s="75"/>
      <c r="S846" s="1"/>
      <c r="T846" s="1"/>
      <c r="U846" s="1"/>
      <c r="V846" s="343"/>
      <c r="W846" s="177"/>
      <c r="X846" s="177"/>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spans="1:52" ht="18" customHeight="1">
      <c r="A847" s="1"/>
      <c r="B847" s="1"/>
      <c r="C847" s="1"/>
      <c r="D847" s="1"/>
      <c r="E847" s="1"/>
      <c r="F847" s="167"/>
      <c r="G847" s="1"/>
      <c r="H847" s="337"/>
      <c r="I847" s="1"/>
      <c r="J847" s="1"/>
      <c r="K847" s="1"/>
      <c r="L847" s="10"/>
      <c r="M847" s="1"/>
      <c r="N847" s="1"/>
      <c r="O847" s="10"/>
      <c r="P847" s="1"/>
      <c r="Q847" s="1"/>
      <c r="R847" s="75"/>
      <c r="S847" s="1"/>
      <c r="T847" s="1"/>
      <c r="U847" s="1"/>
      <c r="V847" s="343"/>
      <c r="W847" s="177"/>
      <c r="X847" s="177"/>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spans="1:52" ht="18" customHeight="1">
      <c r="A848" s="1"/>
      <c r="B848" s="1"/>
      <c r="C848" s="1"/>
      <c r="D848" s="1"/>
      <c r="E848" s="1"/>
      <c r="F848" s="167"/>
      <c r="G848" s="1"/>
      <c r="H848" s="337"/>
      <c r="I848" s="1"/>
      <c r="J848" s="1"/>
      <c r="K848" s="1"/>
      <c r="L848" s="10"/>
      <c r="M848" s="1"/>
      <c r="N848" s="1"/>
      <c r="O848" s="10"/>
      <c r="P848" s="1"/>
      <c r="Q848" s="1"/>
      <c r="R848" s="75"/>
      <c r="S848" s="1"/>
      <c r="T848" s="1"/>
      <c r="U848" s="1"/>
      <c r="V848" s="343"/>
      <c r="W848" s="177"/>
      <c r="X848" s="177"/>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spans="1:52" ht="18" customHeight="1">
      <c r="A849" s="1"/>
      <c r="B849" s="1"/>
      <c r="C849" s="1"/>
      <c r="D849" s="1"/>
      <c r="E849" s="1"/>
      <c r="F849" s="167"/>
      <c r="G849" s="1"/>
      <c r="H849" s="337"/>
      <c r="I849" s="1"/>
      <c r="J849" s="1"/>
      <c r="K849" s="1"/>
      <c r="L849" s="10"/>
      <c r="M849" s="1"/>
      <c r="N849" s="1"/>
      <c r="O849" s="10"/>
      <c r="P849" s="1"/>
      <c r="Q849" s="1"/>
      <c r="R849" s="75"/>
      <c r="S849" s="1"/>
      <c r="T849" s="1"/>
      <c r="U849" s="1"/>
      <c r="V849" s="343"/>
      <c r="W849" s="177"/>
      <c r="X849" s="177"/>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spans="1:52" ht="18" customHeight="1">
      <c r="A850" s="1"/>
      <c r="B850" s="1"/>
      <c r="C850" s="1"/>
      <c r="D850" s="1"/>
      <c r="E850" s="1"/>
      <c r="F850" s="167"/>
      <c r="G850" s="1"/>
      <c r="H850" s="337"/>
      <c r="I850" s="1"/>
      <c r="J850" s="1"/>
      <c r="K850" s="1"/>
      <c r="L850" s="10"/>
      <c r="M850" s="1"/>
      <c r="N850" s="1"/>
      <c r="O850" s="10"/>
      <c r="P850" s="1"/>
      <c r="Q850" s="1"/>
      <c r="R850" s="75"/>
      <c r="S850" s="1"/>
      <c r="T850" s="1"/>
      <c r="U850" s="1"/>
      <c r="V850" s="343"/>
      <c r="W850" s="177"/>
      <c r="X850" s="177"/>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spans="1:52" ht="18" customHeight="1">
      <c r="A851" s="1"/>
      <c r="B851" s="1"/>
      <c r="C851" s="1"/>
      <c r="D851" s="1"/>
      <c r="E851" s="1"/>
      <c r="F851" s="167"/>
      <c r="G851" s="1"/>
      <c r="H851" s="337"/>
      <c r="I851" s="1"/>
      <c r="J851" s="1"/>
      <c r="K851" s="1"/>
      <c r="L851" s="10"/>
      <c r="M851" s="1"/>
      <c r="N851" s="1"/>
      <c r="O851" s="10"/>
      <c r="P851" s="1"/>
      <c r="Q851" s="1"/>
      <c r="R851" s="75"/>
      <c r="S851" s="1"/>
      <c r="T851" s="1"/>
      <c r="U851" s="1"/>
      <c r="V851" s="343"/>
      <c r="W851" s="177"/>
      <c r="X851" s="177"/>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spans="1:52" ht="18" customHeight="1">
      <c r="A852" s="1"/>
      <c r="B852" s="1"/>
      <c r="C852" s="1"/>
      <c r="D852" s="1"/>
      <c r="E852" s="1"/>
      <c r="F852" s="167"/>
      <c r="G852" s="1"/>
      <c r="H852" s="337"/>
      <c r="I852" s="1"/>
      <c r="J852" s="1"/>
      <c r="K852" s="1"/>
      <c r="L852" s="10"/>
      <c r="M852" s="1"/>
      <c r="N852" s="1"/>
      <c r="O852" s="10"/>
      <c r="P852" s="1"/>
      <c r="Q852" s="1"/>
      <c r="R852" s="75"/>
      <c r="S852" s="1"/>
      <c r="T852" s="1"/>
      <c r="U852" s="1"/>
      <c r="V852" s="343"/>
      <c r="W852" s="177"/>
      <c r="X852" s="177"/>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spans="1:52" ht="18" customHeight="1">
      <c r="A853" s="1"/>
      <c r="B853" s="1"/>
      <c r="C853" s="1"/>
      <c r="D853" s="1"/>
      <c r="E853" s="1"/>
      <c r="F853" s="167"/>
      <c r="G853" s="1"/>
      <c r="H853" s="337"/>
      <c r="I853" s="1"/>
      <c r="J853" s="1"/>
      <c r="K853" s="1"/>
      <c r="L853" s="10"/>
      <c r="M853" s="1"/>
      <c r="N853" s="1"/>
      <c r="O853" s="10"/>
      <c r="P853" s="1"/>
      <c r="Q853" s="1"/>
      <c r="R853" s="75"/>
      <c r="S853" s="1"/>
      <c r="T853" s="1"/>
      <c r="U853" s="1"/>
      <c r="V853" s="343"/>
      <c r="W853" s="177"/>
      <c r="X853" s="177"/>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spans="1:52" ht="18" customHeight="1">
      <c r="A854" s="1"/>
      <c r="B854" s="1"/>
      <c r="C854" s="1"/>
      <c r="D854" s="1"/>
      <c r="E854" s="1"/>
      <c r="F854" s="167"/>
      <c r="G854" s="1"/>
      <c r="H854" s="337"/>
      <c r="I854" s="1"/>
      <c r="J854" s="1"/>
      <c r="K854" s="1"/>
      <c r="L854" s="10"/>
      <c r="M854" s="1"/>
      <c r="N854" s="1"/>
      <c r="O854" s="10"/>
      <c r="P854" s="1"/>
      <c r="Q854" s="1"/>
      <c r="R854" s="75"/>
      <c r="S854" s="1"/>
      <c r="T854" s="1"/>
      <c r="U854" s="1"/>
      <c r="V854" s="343"/>
      <c r="W854" s="177"/>
      <c r="X854" s="177"/>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spans="1:52" ht="18" customHeight="1">
      <c r="A855" s="1"/>
      <c r="B855" s="1"/>
      <c r="C855" s="1"/>
      <c r="D855" s="1"/>
      <c r="E855" s="1"/>
      <c r="F855" s="167"/>
      <c r="G855" s="1"/>
      <c r="H855" s="337"/>
      <c r="I855" s="1"/>
      <c r="J855" s="1"/>
      <c r="K855" s="1"/>
      <c r="L855" s="10"/>
      <c r="M855" s="1"/>
      <c r="N855" s="1"/>
      <c r="O855" s="10"/>
      <c r="P855" s="1"/>
      <c r="Q855" s="1"/>
      <c r="R855" s="75"/>
      <c r="S855" s="1"/>
      <c r="T855" s="1"/>
      <c r="U855" s="1"/>
      <c r="V855" s="343"/>
      <c r="W855" s="177"/>
      <c r="X855" s="177"/>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spans="1:52" ht="18" customHeight="1">
      <c r="A856" s="1"/>
      <c r="B856" s="1"/>
      <c r="C856" s="1"/>
      <c r="D856" s="1"/>
      <c r="E856" s="1"/>
      <c r="F856" s="167"/>
      <c r="G856" s="1"/>
      <c r="H856" s="337"/>
      <c r="I856" s="1"/>
      <c r="J856" s="1"/>
      <c r="K856" s="1"/>
      <c r="L856" s="10"/>
      <c r="M856" s="1"/>
      <c r="N856" s="1"/>
      <c r="O856" s="10"/>
      <c r="P856" s="1"/>
      <c r="Q856" s="1"/>
      <c r="R856" s="75"/>
      <c r="S856" s="1"/>
      <c r="T856" s="1"/>
      <c r="U856" s="1"/>
      <c r="V856" s="343"/>
      <c r="W856" s="177"/>
      <c r="X856" s="177"/>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spans="1:52" ht="18" customHeight="1">
      <c r="A857" s="1"/>
      <c r="B857" s="1"/>
      <c r="C857" s="1"/>
      <c r="D857" s="1"/>
      <c r="E857" s="1"/>
      <c r="F857" s="167"/>
      <c r="G857" s="1"/>
      <c r="H857" s="337"/>
      <c r="I857" s="1"/>
      <c r="J857" s="1"/>
      <c r="K857" s="1"/>
      <c r="L857" s="10"/>
      <c r="M857" s="1"/>
      <c r="N857" s="1"/>
      <c r="O857" s="10"/>
      <c r="P857" s="1"/>
      <c r="Q857" s="1"/>
      <c r="R857" s="75"/>
      <c r="S857" s="1"/>
      <c r="T857" s="1"/>
      <c r="U857" s="1"/>
      <c r="V857" s="343"/>
      <c r="W857" s="177"/>
      <c r="X857" s="177"/>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spans="1:52" ht="18" customHeight="1">
      <c r="A858" s="1"/>
      <c r="B858" s="1"/>
      <c r="C858" s="1"/>
      <c r="D858" s="1"/>
      <c r="E858" s="1"/>
      <c r="F858" s="167"/>
      <c r="G858" s="1"/>
      <c r="H858" s="337"/>
      <c r="I858" s="1"/>
      <c r="J858" s="1"/>
      <c r="K858" s="1"/>
      <c r="L858" s="10"/>
      <c r="M858" s="1"/>
      <c r="N858" s="1"/>
      <c r="O858" s="10"/>
      <c r="P858" s="1"/>
      <c r="Q858" s="1"/>
      <c r="R858" s="75"/>
      <c r="S858" s="1"/>
      <c r="T858" s="1"/>
      <c r="U858" s="1"/>
      <c r="V858" s="343"/>
      <c r="W858" s="177"/>
      <c r="X858" s="177"/>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spans="1:52" ht="18" customHeight="1">
      <c r="A859" s="1"/>
      <c r="B859" s="1"/>
      <c r="C859" s="1"/>
      <c r="D859" s="1"/>
      <c r="E859" s="1"/>
      <c r="F859" s="167"/>
      <c r="G859" s="1"/>
      <c r="H859" s="337"/>
      <c r="I859" s="1"/>
      <c r="J859" s="1"/>
      <c r="K859" s="1"/>
      <c r="L859" s="10"/>
      <c r="M859" s="1"/>
      <c r="N859" s="1"/>
      <c r="O859" s="10"/>
      <c r="P859" s="1"/>
      <c r="Q859" s="1"/>
      <c r="R859" s="75"/>
      <c r="S859" s="1"/>
      <c r="T859" s="1"/>
      <c r="U859" s="1"/>
      <c r="V859" s="343"/>
      <c r="W859" s="177"/>
      <c r="X859" s="177"/>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spans="1:52" ht="18" customHeight="1">
      <c r="A860" s="1"/>
      <c r="B860" s="1"/>
      <c r="C860" s="1"/>
      <c r="D860" s="1"/>
      <c r="E860" s="1"/>
      <c r="F860" s="167"/>
      <c r="G860" s="1"/>
      <c r="H860" s="337"/>
      <c r="I860" s="1"/>
      <c r="J860" s="1"/>
      <c r="K860" s="1"/>
      <c r="L860" s="10"/>
      <c r="M860" s="1"/>
      <c r="N860" s="1"/>
      <c r="O860" s="10"/>
      <c r="P860" s="1"/>
      <c r="Q860" s="1"/>
      <c r="R860" s="75"/>
      <c r="S860" s="1"/>
      <c r="T860" s="1"/>
      <c r="U860" s="1"/>
      <c r="V860" s="343"/>
      <c r="W860" s="177"/>
      <c r="X860" s="177"/>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spans="1:52" ht="18" customHeight="1">
      <c r="A861" s="1"/>
      <c r="B861" s="1"/>
      <c r="C861" s="1"/>
      <c r="D861" s="1"/>
      <c r="E861" s="1"/>
      <c r="F861" s="167"/>
      <c r="G861" s="1"/>
      <c r="H861" s="337"/>
      <c r="I861" s="1"/>
      <c r="J861" s="1"/>
      <c r="K861" s="1"/>
      <c r="L861" s="10"/>
      <c r="M861" s="1"/>
      <c r="N861" s="1"/>
      <c r="O861" s="10"/>
      <c r="P861" s="1"/>
      <c r="Q861" s="1"/>
      <c r="R861" s="75"/>
      <c r="S861" s="1"/>
      <c r="T861" s="1"/>
      <c r="U861" s="1"/>
      <c r="V861" s="343"/>
      <c r="W861" s="177"/>
      <c r="X861" s="177"/>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spans="1:52" ht="18" customHeight="1">
      <c r="A862" s="1"/>
      <c r="B862" s="1"/>
      <c r="C862" s="1"/>
      <c r="D862" s="1"/>
      <c r="E862" s="1"/>
      <c r="F862" s="167"/>
      <c r="G862" s="1"/>
      <c r="H862" s="337"/>
      <c r="I862" s="1"/>
      <c r="J862" s="1"/>
      <c r="K862" s="1"/>
      <c r="L862" s="10"/>
      <c r="M862" s="1"/>
      <c r="N862" s="1"/>
      <c r="O862" s="10"/>
      <c r="P862" s="1"/>
      <c r="Q862" s="1"/>
      <c r="R862" s="75"/>
      <c r="S862" s="1"/>
      <c r="T862" s="1"/>
      <c r="U862" s="1"/>
      <c r="V862" s="343"/>
      <c r="W862" s="177"/>
      <c r="X862" s="177"/>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spans="1:52" ht="18" customHeight="1">
      <c r="A863" s="1"/>
      <c r="B863" s="1"/>
      <c r="C863" s="1"/>
      <c r="D863" s="1"/>
      <c r="E863" s="1"/>
      <c r="F863" s="167"/>
      <c r="G863" s="1"/>
      <c r="H863" s="337"/>
      <c r="I863" s="1"/>
      <c r="J863" s="1"/>
      <c r="K863" s="1"/>
      <c r="L863" s="10"/>
      <c r="M863" s="1"/>
      <c r="N863" s="1"/>
      <c r="O863" s="10"/>
      <c r="P863" s="1"/>
      <c r="Q863" s="1"/>
      <c r="R863" s="75"/>
      <c r="S863" s="1"/>
      <c r="T863" s="1"/>
      <c r="U863" s="1"/>
      <c r="V863" s="343"/>
      <c r="W863" s="177"/>
      <c r="X863" s="177"/>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spans="1:52" ht="18" customHeight="1">
      <c r="A864" s="1"/>
      <c r="B864" s="1"/>
      <c r="C864" s="1"/>
      <c r="D864" s="1"/>
      <c r="E864" s="1"/>
      <c r="F864" s="167"/>
      <c r="G864" s="1"/>
      <c r="H864" s="337"/>
      <c r="I864" s="1"/>
      <c r="J864" s="1"/>
      <c r="K864" s="1"/>
      <c r="L864" s="10"/>
      <c r="M864" s="1"/>
      <c r="N864" s="1"/>
      <c r="O864" s="10"/>
      <c r="P864" s="1"/>
      <c r="Q864" s="1"/>
      <c r="R864" s="75"/>
      <c r="S864" s="1"/>
      <c r="T864" s="1"/>
      <c r="U864" s="1"/>
      <c r="V864" s="343"/>
      <c r="W864" s="177"/>
      <c r="X864" s="177"/>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spans="1:52" ht="18" customHeight="1">
      <c r="A865" s="1"/>
      <c r="B865" s="1"/>
      <c r="C865" s="1"/>
      <c r="D865" s="1"/>
      <c r="E865" s="1"/>
      <c r="F865" s="167"/>
      <c r="G865" s="1"/>
      <c r="H865" s="337"/>
      <c r="I865" s="1"/>
      <c r="J865" s="1"/>
      <c r="K865" s="1"/>
      <c r="L865" s="10"/>
      <c r="M865" s="1"/>
      <c r="N865" s="1"/>
      <c r="O865" s="10"/>
      <c r="P865" s="1"/>
      <c r="Q865" s="1"/>
      <c r="R865" s="75"/>
      <c r="S865" s="1"/>
      <c r="T865" s="1"/>
      <c r="U865" s="1"/>
      <c r="V865" s="343"/>
      <c r="W865" s="177"/>
      <c r="X865" s="177"/>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spans="1:52" ht="18" customHeight="1">
      <c r="A866" s="1"/>
      <c r="B866" s="1"/>
      <c r="C866" s="1"/>
      <c r="D866" s="1"/>
      <c r="E866" s="1"/>
      <c r="F866" s="167"/>
      <c r="G866" s="1"/>
      <c r="H866" s="337"/>
      <c r="I866" s="1"/>
      <c r="J866" s="1"/>
      <c r="K866" s="1"/>
      <c r="L866" s="10"/>
      <c r="M866" s="1"/>
      <c r="N866" s="1"/>
      <c r="O866" s="10"/>
      <c r="P866" s="1"/>
      <c r="Q866" s="1"/>
      <c r="R866" s="75"/>
      <c r="S866" s="1"/>
      <c r="T866" s="1"/>
      <c r="U866" s="1"/>
      <c r="V866" s="343"/>
      <c r="W866" s="177"/>
      <c r="X866" s="177"/>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spans="1:52" ht="18" customHeight="1">
      <c r="A867" s="1"/>
      <c r="B867" s="1"/>
      <c r="C867" s="1"/>
      <c r="D867" s="1"/>
      <c r="E867" s="1"/>
      <c r="F867" s="167"/>
      <c r="G867" s="1"/>
      <c r="H867" s="337"/>
      <c r="I867" s="1"/>
      <c r="J867" s="1"/>
      <c r="K867" s="1"/>
      <c r="L867" s="10"/>
      <c r="M867" s="1"/>
      <c r="N867" s="1"/>
      <c r="O867" s="10"/>
      <c r="P867" s="1"/>
      <c r="Q867" s="1"/>
      <c r="R867" s="75"/>
      <c r="S867" s="1"/>
      <c r="T867" s="1"/>
      <c r="U867" s="1"/>
      <c r="V867" s="343"/>
      <c r="W867" s="177"/>
      <c r="X867" s="177"/>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spans="1:52" ht="18" customHeight="1">
      <c r="A868" s="1"/>
      <c r="B868" s="1"/>
      <c r="C868" s="1"/>
      <c r="D868" s="1"/>
      <c r="E868" s="1"/>
      <c r="F868" s="167"/>
      <c r="G868" s="1"/>
      <c r="H868" s="337"/>
      <c r="I868" s="1"/>
      <c r="J868" s="1"/>
      <c r="K868" s="1"/>
      <c r="L868" s="10"/>
      <c r="M868" s="1"/>
      <c r="N868" s="1"/>
      <c r="O868" s="10"/>
      <c r="P868" s="1"/>
      <c r="Q868" s="1"/>
      <c r="R868" s="75"/>
      <c r="S868" s="1"/>
      <c r="T868" s="1"/>
      <c r="U868" s="1"/>
      <c r="V868" s="343"/>
      <c r="W868" s="177"/>
      <c r="X868" s="177"/>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spans="1:52" ht="18" customHeight="1">
      <c r="A869" s="1"/>
      <c r="B869" s="1"/>
      <c r="C869" s="1"/>
      <c r="D869" s="1"/>
      <c r="E869" s="1"/>
      <c r="F869" s="167"/>
      <c r="G869" s="1"/>
      <c r="H869" s="337"/>
      <c r="I869" s="1"/>
      <c r="J869" s="1"/>
      <c r="K869" s="1"/>
      <c r="L869" s="10"/>
      <c r="M869" s="1"/>
      <c r="N869" s="1"/>
      <c r="O869" s="10"/>
      <c r="P869" s="1"/>
      <c r="Q869" s="1"/>
      <c r="R869" s="75"/>
      <c r="S869" s="1"/>
      <c r="T869" s="1"/>
      <c r="U869" s="1"/>
      <c r="V869" s="343"/>
      <c r="W869" s="177"/>
      <c r="X869" s="177"/>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spans="1:52" ht="18" customHeight="1">
      <c r="A870" s="1"/>
      <c r="B870" s="1"/>
      <c r="C870" s="1"/>
      <c r="D870" s="1"/>
      <c r="E870" s="1"/>
      <c r="F870" s="167"/>
      <c r="G870" s="1"/>
      <c r="H870" s="337"/>
      <c r="I870" s="1"/>
      <c r="J870" s="1"/>
      <c r="K870" s="1"/>
      <c r="L870" s="10"/>
      <c r="M870" s="1"/>
      <c r="N870" s="1"/>
      <c r="O870" s="10"/>
      <c r="P870" s="1"/>
      <c r="Q870" s="1"/>
      <c r="R870" s="75"/>
      <c r="S870" s="1"/>
      <c r="T870" s="1"/>
      <c r="U870" s="1"/>
      <c r="V870" s="343"/>
      <c r="W870" s="177"/>
      <c r="X870" s="177"/>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spans="1:52" ht="18" customHeight="1">
      <c r="A871" s="1"/>
      <c r="B871" s="1"/>
      <c r="C871" s="1"/>
      <c r="D871" s="1"/>
      <c r="E871" s="1"/>
      <c r="F871" s="167"/>
      <c r="G871" s="1"/>
      <c r="H871" s="337"/>
      <c r="I871" s="1"/>
      <c r="J871" s="1"/>
      <c r="K871" s="1"/>
      <c r="L871" s="10"/>
      <c r="M871" s="1"/>
      <c r="N871" s="1"/>
      <c r="O871" s="10"/>
      <c r="P871" s="1"/>
      <c r="Q871" s="1"/>
      <c r="R871" s="75"/>
      <c r="S871" s="1"/>
      <c r="T871" s="1"/>
      <c r="U871" s="1"/>
      <c r="V871" s="343"/>
      <c r="W871" s="177"/>
      <c r="X871" s="177"/>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spans="1:52" ht="18" customHeight="1">
      <c r="A872" s="1"/>
      <c r="B872" s="1"/>
      <c r="C872" s="1"/>
      <c r="D872" s="1"/>
      <c r="E872" s="1"/>
      <c r="F872" s="167"/>
      <c r="G872" s="1"/>
      <c r="H872" s="337"/>
      <c r="I872" s="1"/>
      <c r="J872" s="1"/>
      <c r="K872" s="1"/>
      <c r="L872" s="10"/>
      <c r="M872" s="1"/>
      <c r="N872" s="1"/>
      <c r="O872" s="10"/>
      <c r="P872" s="1"/>
      <c r="Q872" s="1"/>
      <c r="R872" s="75"/>
      <c r="S872" s="1"/>
      <c r="T872" s="1"/>
      <c r="U872" s="1"/>
      <c r="V872" s="343"/>
      <c r="W872" s="177"/>
      <c r="X872" s="177"/>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spans="1:52" ht="18" customHeight="1">
      <c r="A873" s="1"/>
      <c r="B873" s="1"/>
      <c r="C873" s="1"/>
      <c r="D873" s="1"/>
      <c r="E873" s="1"/>
      <c r="F873" s="167"/>
      <c r="G873" s="1"/>
      <c r="H873" s="337"/>
      <c r="I873" s="1"/>
      <c r="J873" s="1"/>
      <c r="K873" s="1"/>
      <c r="L873" s="10"/>
      <c r="M873" s="1"/>
      <c r="N873" s="1"/>
      <c r="O873" s="10"/>
      <c r="P873" s="1"/>
      <c r="Q873" s="1"/>
      <c r="R873" s="75"/>
      <c r="S873" s="1"/>
      <c r="T873" s="1"/>
      <c r="U873" s="1"/>
      <c r="V873" s="343"/>
      <c r="W873" s="177"/>
      <c r="X873" s="177"/>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spans="1:52" ht="18" customHeight="1">
      <c r="A874" s="1"/>
      <c r="B874" s="1"/>
      <c r="C874" s="1"/>
      <c r="D874" s="1"/>
      <c r="E874" s="1"/>
      <c r="F874" s="167"/>
      <c r="G874" s="1"/>
      <c r="H874" s="337"/>
      <c r="I874" s="1"/>
      <c r="J874" s="1"/>
      <c r="K874" s="1"/>
      <c r="L874" s="10"/>
      <c r="M874" s="1"/>
      <c r="N874" s="1"/>
      <c r="O874" s="10"/>
      <c r="P874" s="1"/>
      <c r="Q874" s="1"/>
      <c r="R874" s="75"/>
      <c r="S874" s="1"/>
      <c r="T874" s="1"/>
      <c r="U874" s="1"/>
      <c r="V874" s="343"/>
      <c r="W874" s="177"/>
      <c r="X874" s="177"/>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spans="1:52" ht="18" customHeight="1">
      <c r="A875" s="1"/>
      <c r="B875" s="1"/>
      <c r="C875" s="1"/>
      <c r="D875" s="1"/>
      <c r="E875" s="1"/>
      <c r="F875" s="167"/>
      <c r="G875" s="1"/>
      <c r="H875" s="337"/>
      <c r="I875" s="1"/>
      <c r="J875" s="1"/>
      <c r="K875" s="1"/>
      <c r="L875" s="10"/>
      <c r="M875" s="1"/>
      <c r="N875" s="1"/>
      <c r="O875" s="10"/>
      <c r="P875" s="1"/>
      <c r="Q875" s="1"/>
      <c r="R875" s="75"/>
      <c r="S875" s="1"/>
      <c r="T875" s="1"/>
      <c r="U875" s="1"/>
      <c r="V875" s="343"/>
      <c r="W875" s="177"/>
      <c r="X875" s="177"/>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spans="1:52" ht="18" customHeight="1">
      <c r="A876" s="1"/>
      <c r="B876" s="1"/>
      <c r="C876" s="1"/>
      <c r="D876" s="1"/>
      <c r="E876" s="1"/>
      <c r="F876" s="167"/>
      <c r="G876" s="1"/>
      <c r="H876" s="337"/>
      <c r="I876" s="1"/>
      <c r="J876" s="1"/>
      <c r="K876" s="1"/>
      <c r="L876" s="10"/>
      <c r="M876" s="1"/>
      <c r="N876" s="1"/>
      <c r="O876" s="10"/>
      <c r="P876" s="1"/>
      <c r="Q876" s="1"/>
      <c r="R876" s="75"/>
      <c r="S876" s="1"/>
      <c r="T876" s="1"/>
      <c r="U876" s="1"/>
      <c r="V876" s="343"/>
      <c r="W876" s="177"/>
      <c r="X876" s="177"/>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spans="1:52" ht="18" customHeight="1">
      <c r="A877" s="1"/>
      <c r="B877" s="1"/>
      <c r="C877" s="1"/>
      <c r="D877" s="1"/>
      <c r="E877" s="1"/>
      <c r="F877" s="167"/>
      <c r="G877" s="1"/>
      <c r="H877" s="337"/>
      <c r="I877" s="1"/>
      <c r="J877" s="1"/>
      <c r="K877" s="1"/>
      <c r="L877" s="10"/>
      <c r="M877" s="1"/>
      <c r="N877" s="1"/>
      <c r="O877" s="10"/>
      <c r="P877" s="1"/>
      <c r="Q877" s="1"/>
      <c r="R877" s="75"/>
      <c r="S877" s="1"/>
      <c r="T877" s="1"/>
      <c r="U877" s="1"/>
      <c r="V877" s="343"/>
      <c r="W877" s="177"/>
      <c r="X877" s="177"/>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spans="1:52" ht="18" customHeight="1">
      <c r="A878" s="1"/>
      <c r="B878" s="1"/>
      <c r="C878" s="1"/>
      <c r="D878" s="1"/>
      <c r="E878" s="1"/>
      <c r="F878" s="167"/>
      <c r="G878" s="1"/>
      <c r="H878" s="337"/>
      <c r="I878" s="1"/>
      <c r="J878" s="1"/>
      <c r="K878" s="1"/>
      <c r="L878" s="10"/>
      <c r="M878" s="1"/>
      <c r="N878" s="1"/>
      <c r="O878" s="10"/>
      <c r="P878" s="1"/>
      <c r="Q878" s="1"/>
      <c r="R878" s="75"/>
      <c r="S878" s="1"/>
      <c r="T878" s="1"/>
      <c r="U878" s="1"/>
      <c r="V878" s="343"/>
      <c r="W878" s="177"/>
      <c r="X878" s="177"/>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spans="1:52" ht="18" customHeight="1">
      <c r="A879" s="1"/>
      <c r="B879" s="1"/>
      <c r="C879" s="1"/>
      <c r="D879" s="1"/>
      <c r="E879" s="1"/>
      <c r="F879" s="167"/>
      <c r="G879" s="1"/>
      <c r="H879" s="337"/>
      <c r="I879" s="1"/>
      <c r="J879" s="1"/>
      <c r="K879" s="1"/>
      <c r="L879" s="10"/>
      <c r="M879" s="1"/>
      <c r="N879" s="1"/>
      <c r="O879" s="10"/>
      <c r="P879" s="1"/>
      <c r="Q879" s="1"/>
      <c r="R879" s="75"/>
      <c r="S879" s="1"/>
      <c r="T879" s="1"/>
      <c r="U879" s="1"/>
      <c r="V879" s="343"/>
      <c r="W879" s="177"/>
      <c r="X879" s="177"/>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spans="1:52" ht="18" customHeight="1">
      <c r="A880" s="1"/>
      <c r="B880" s="1"/>
      <c r="C880" s="1"/>
      <c r="D880" s="1"/>
      <c r="E880" s="1"/>
      <c r="F880" s="167"/>
      <c r="G880" s="1"/>
      <c r="H880" s="337"/>
      <c r="I880" s="1"/>
      <c r="J880" s="1"/>
      <c r="K880" s="1"/>
      <c r="L880" s="10"/>
      <c r="M880" s="1"/>
      <c r="N880" s="1"/>
      <c r="O880" s="10"/>
      <c r="P880" s="1"/>
      <c r="Q880" s="1"/>
      <c r="R880" s="75"/>
      <c r="S880" s="1"/>
      <c r="T880" s="1"/>
      <c r="U880" s="1"/>
      <c r="V880" s="343"/>
      <c r="W880" s="177"/>
      <c r="X880" s="177"/>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spans="1:52" ht="18" customHeight="1">
      <c r="A881" s="1"/>
      <c r="B881" s="1"/>
      <c r="C881" s="1"/>
      <c r="D881" s="1"/>
      <c r="E881" s="1"/>
      <c r="F881" s="167"/>
      <c r="G881" s="1"/>
      <c r="H881" s="337"/>
      <c r="I881" s="1"/>
      <c r="J881" s="1"/>
      <c r="K881" s="1"/>
      <c r="L881" s="10"/>
      <c r="M881" s="1"/>
      <c r="N881" s="1"/>
      <c r="O881" s="10"/>
      <c r="P881" s="1"/>
      <c r="Q881" s="1"/>
      <c r="R881" s="75"/>
      <c r="S881" s="1"/>
      <c r="T881" s="1"/>
      <c r="U881" s="1"/>
      <c r="V881" s="343"/>
      <c r="W881" s="177"/>
      <c r="X881" s="177"/>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spans="1:52" ht="18" customHeight="1">
      <c r="A882" s="1"/>
      <c r="B882" s="1"/>
      <c r="C882" s="1"/>
      <c r="D882" s="1"/>
      <c r="E882" s="1"/>
      <c r="F882" s="167"/>
      <c r="G882" s="1"/>
      <c r="H882" s="337"/>
      <c r="I882" s="1"/>
      <c r="J882" s="1"/>
      <c r="K882" s="1"/>
      <c r="L882" s="10"/>
      <c r="M882" s="1"/>
      <c r="N882" s="1"/>
      <c r="O882" s="10"/>
      <c r="P882" s="1"/>
      <c r="Q882" s="1"/>
      <c r="R882" s="75"/>
      <c r="S882" s="1"/>
      <c r="T882" s="1"/>
      <c r="U882" s="1"/>
      <c r="V882" s="343"/>
      <c r="W882" s="177"/>
      <c r="X882" s="177"/>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spans="1:52" ht="18" customHeight="1">
      <c r="A883" s="1"/>
      <c r="B883" s="1"/>
      <c r="C883" s="1"/>
      <c r="D883" s="1"/>
      <c r="E883" s="1"/>
      <c r="F883" s="167"/>
      <c r="G883" s="1"/>
      <c r="H883" s="337"/>
      <c r="I883" s="1"/>
      <c r="J883" s="1"/>
      <c r="K883" s="1"/>
      <c r="L883" s="10"/>
      <c r="M883" s="1"/>
      <c r="N883" s="1"/>
      <c r="O883" s="10"/>
      <c r="P883" s="1"/>
      <c r="Q883" s="1"/>
      <c r="R883" s="75"/>
      <c r="S883" s="1"/>
      <c r="T883" s="1"/>
      <c r="U883" s="1"/>
      <c r="V883" s="343"/>
      <c r="W883" s="177"/>
      <c r="X883" s="177"/>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spans="1:52" ht="18" customHeight="1">
      <c r="A884" s="1"/>
      <c r="B884" s="1"/>
      <c r="C884" s="1"/>
      <c r="D884" s="1"/>
      <c r="E884" s="1"/>
      <c r="F884" s="167"/>
      <c r="G884" s="1"/>
      <c r="H884" s="337"/>
      <c r="I884" s="1"/>
      <c r="J884" s="1"/>
      <c r="K884" s="1"/>
      <c r="L884" s="10"/>
      <c r="M884" s="1"/>
      <c r="N884" s="1"/>
      <c r="O884" s="10"/>
      <c r="P884" s="1"/>
      <c r="Q884" s="1"/>
      <c r="R884" s="75"/>
      <c r="S884" s="1"/>
      <c r="T884" s="1"/>
      <c r="U884" s="1"/>
      <c r="V884" s="343"/>
      <c r="W884" s="177"/>
      <c r="X884" s="177"/>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spans="1:52" ht="18" customHeight="1">
      <c r="A885" s="1"/>
      <c r="B885" s="1"/>
      <c r="C885" s="1"/>
      <c r="D885" s="1"/>
      <c r="E885" s="1"/>
      <c r="F885" s="167"/>
      <c r="G885" s="1"/>
      <c r="H885" s="337"/>
      <c r="I885" s="1"/>
      <c r="J885" s="1"/>
      <c r="K885" s="1"/>
      <c r="L885" s="10"/>
      <c r="M885" s="1"/>
      <c r="N885" s="1"/>
      <c r="O885" s="10"/>
      <c r="P885" s="1"/>
      <c r="Q885" s="1"/>
      <c r="R885" s="75"/>
      <c r="S885" s="1"/>
      <c r="T885" s="1"/>
      <c r="U885" s="1"/>
      <c r="V885" s="343"/>
      <c r="W885" s="177"/>
      <c r="X885" s="177"/>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spans="1:52" ht="18" customHeight="1">
      <c r="A886" s="1"/>
      <c r="B886" s="1"/>
      <c r="C886" s="1"/>
      <c r="D886" s="1"/>
      <c r="E886" s="1"/>
      <c r="F886" s="167"/>
      <c r="G886" s="1"/>
      <c r="H886" s="337"/>
      <c r="I886" s="1"/>
      <c r="J886" s="1"/>
      <c r="K886" s="1"/>
      <c r="L886" s="10"/>
      <c r="M886" s="1"/>
      <c r="N886" s="1"/>
      <c r="O886" s="10"/>
      <c r="P886" s="1"/>
      <c r="Q886" s="1"/>
      <c r="R886" s="75"/>
      <c r="S886" s="1"/>
      <c r="T886" s="1"/>
      <c r="U886" s="1"/>
      <c r="V886" s="343"/>
      <c r="W886" s="177"/>
      <c r="X886" s="177"/>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spans="1:52" ht="18" customHeight="1">
      <c r="A887" s="1"/>
      <c r="B887" s="1"/>
      <c r="C887" s="1"/>
      <c r="D887" s="1"/>
      <c r="E887" s="1"/>
      <c r="F887" s="167"/>
      <c r="G887" s="1"/>
      <c r="H887" s="337"/>
      <c r="I887" s="1"/>
      <c r="J887" s="1"/>
      <c r="K887" s="1"/>
      <c r="L887" s="10"/>
      <c r="M887" s="1"/>
      <c r="N887" s="1"/>
      <c r="O887" s="10"/>
      <c r="P887" s="1"/>
      <c r="Q887" s="1"/>
      <c r="R887" s="75"/>
      <c r="S887" s="1"/>
      <c r="T887" s="1"/>
      <c r="U887" s="1"/>
      <c r="V887" s="343"/>
      <c r="W887" s="177"/>
      <c r="X887" s="177"/>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spans="1:52" ht="18" customHeight="1">
      <c r="A888" s="1"/>
      <c r="B888" s="1"/>
      <c r="C888" s="1"/>
      <c r="D888" s="1"/>
      <c r="E888" s="1"/>
      <c r="F888" s="167"/>
      <c r="G888" s="1"/>
      <c r="H888" s="337"/>
      <c r="I888" s="1"/>
      <c r="J888" s="1"/>
      <c r="K888" s="1"/>
      <c r="L888" s="10"/>
      <c r="M888" s="1"/>
      <c r="N888" s="1"/>
      <c r="O888" s="10"/>
      <c r="P888" s="1"/>
      <c r="Q888" s="1"/>
      <c r="R888" s="75"/>
      <c r="S888" s="1"/>
      <c r="T888" s="1"/>
      <c r="U888" s="1"/>
      <c r="V888" s="343"/>
      <c r="W888" s="177"/>
      <c r="X888" s="177"/>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spans="1:52" ht="18" customHeight="1">
      <c r="A889" s="1"/>
      <c r="B889" s="1"/>
      <c r="C889" s="1"/>
      <c r="D889" s="1"/>
      <c r="E889" s="1"/>
      <c r="F889" s="167"/>
      <c r="G889" s="1"/>
      <c r="H889" s="337"/>
      <c r="I889" s="1"/>
      <c r="J889" s="1"/>
      <c r="K889" s="1"/>
      <c r="L889" s="10"/>
      <c r="M889" s="1"/>
      <c r="N889" s="1"/>
      <c r="O889" s="10"/>
      <c r="P889" s="1"/>
      <c r="Q889" s="1"/>
      <c r="R889" s="75"/>
      <c r="S889" s="1"/>
      <c r="T889" s="1"/>
      <c r="U889" s="1"/>
      <c r="V889" s="343"/>
      <c r="W889" s="177"/>
      <c r="X889" s="177"/>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spans="1:52" ht="18" customHeight="1">
      <c r="A890" s="1"/>
      <c r="B890" s="1"/>
      <c r="C890" s="1"/>
      <c r="D890" s="1"/>
      <c r="E890" s="1"/>
      <c r="F890" s="167"/>
      <c r="G890" s="1"/>
      <c r="H890" s="337"/>
      <c r="I890" s="1"/>
      <c r="J890" s="1"/>
      <c r="K890" s="1"/>
      <c r="L890" s="10"/>
      <c r="M890" s="1"/>
      <c r="N890" s="1"/>
      <c r="O890" s="10"/>
      <c r="P890" s="1"/>
      <c r="Q890" s="1"/>
      <c r="R890" s="75"/>
      <c r="S890" s="1"/>
      <c r="T890" s="1"/>
      <c r="U890" s="1"/>
      <c r="V890" s="343"/>
      <c r="W890" s="177"/>
      <c r="X890" s="177"/>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spans="1:52" ht="18" customHeight="1">
      <c r="A891" s="1"/>
      <c r="B891" s="1"/>
      <c r="C891" s="1"/>
      <c r="D891" s="1"/>
      <c r="E891" s="1"/>
      <c r="F891" s="167"/>
      <c r="G891" s="1"/>
      <c r="H891" s="337"/>
      <c r="I891" s="1"/>
      <c r="J891" s="1"/>
      <c r="K891" s="1"/>
      <c r="L891" s="10"/>
      <c r="M891" s="1"/>
      <c r="N891" s="1"/>
      <c r="O891" s="10"/>
      <c r="P891" s="1"/>
      <c r="Q891" s="1"/>
      <c r="R891" s="75"/>
      <c r="S891" s="1"/>
      <c r="T891" s="1"/>
      <c r="U891" s="1"/>
      <c r="V891" s="343"/>
      <c r="W891" s="177"/>
      <c r="X891" s="177"/>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spans="1:52" ht="18" customHeight="1">
      <c r="A892" s="1"/>
      <c r="B892" s="1"/>
      <c r="C892" s="1"/>
      <c r="D892" s="1"/>
      <c r="E892" s="1"/>
      <c r="F892" s="167"/>
      <c r="G892" s="1"/>
      <c r="H892" s="337"/>
      <c r="I892" s="1"/>
      <c r="J892" s="1"/>
      <c r="K892" s="1"/>
      <c r="L892" s="10"/>
      <c r="M892" s="1"/>
      <c r="N892" s="1"/>
      <c r="O892" s="10"/>
      <c r="P892" s="1"/>
      <c r="Q892" s="1"/>
      <c r="R892" s="75"/>
      <c r="S892" s="1"/>
      <c r="T892" s="1"/>
      <c r="U892" s="1"/>
      <c r="V892" s="343"/>
      <c r="W892" s="177"/>
      <c r="X892" s="177"/>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spans="1:52" ht="18" customHeight="1">
      <c r="A893" s="1"/>
      <c r="B893" s="1"/>
      <c r="C893" s="1"/>
      <c r="D893" s="1"/>
      <c r="E893" s="1"/>
      <c r="F893" s="167"/>
      <c r="G893" s="1"/>
      <c r="H893" s="337"/>
      <c r="I893" s="1"/>
      <c r="J893" s="1"/>
      <c r="K893" s="1"/>
      <c r="L893" s="10"/>
      <c r="M893" s="1"/>
      <c r="N893" s="1"/>
      <c r="O893" s="10"/>
      <c r="P893" s="1"/>
      <c r="Q893" s="1"/>
      <c r="R893" s="75"/>
      <c r="S893" s="1"/>
      <c r="T893" s="1"/>
      <c r="U893" s="1"/>
      <c r="V893" s="343"/>
      <c r="W893" s="177"/>
      <c r="X893" s="177"/>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spans="1:52" ht="18" customHeight="1">
      <c r="A894" s="1"/>
      <c r="B894" s="1"/>
      <c r="C894" s="1"/>
      <c r="D894" s="1"/>
      <c r="E894" s="1"/>
      <c r="F894" s="167"/>
      <c r="G894" s="1"/>
      <c r="H894" s="337"/>
      <c r="I894" s="1"/>
      <c r="J894" s="1"/>
      <c r="K894" s="1"/>
      <c r="L894" s="10"/>
      <c r="M894" s="1"/>
      <c r="N894" s="1"/>
      <c r="O894" s="10"/>
      <c r="P894" s="1"/>
      <c r="Q894" s="1"/>
      <c r="R894" s="75"/>
      <c r="S894" s="1"/>
      <c r="T894" s="1"/>
      <c r="U894" s="1"/>
      <c r="V894" s="343"/>
      <c r="W894" s="177"/>
      <c r="X894" s="177"/>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spans="1:52" ht="18" customHeight="1">
      <c r="A895" s="1"/>
      <c r="B895" s="1"/>
      <c r="C895" s="1"/>
      <c r="D895" s="1"/>
      <c r="E895" s="1"/>
      <c r="F895" s="167"/>
      <c r="G895" s="1"/>
      <c r="H895" s="337"/>
      <c r="I895" s="1"/>
      <c r="J895" s="1"/>
      <c r="K895" s="1"/>
      <c r="L895" s="10"/>
      <c r="M895" s="1"/>
      <c r="N895" s="1"/>
      <c r="O895" s="10"/>
      <c r="P895" s="1"/>
      <c r="Q895" s="1"/>
      <c r="R895" s="75"/>
      <c r="S895" s="1"/>
      <c r="T895" s="1"/>
      <c r="U895" s="1"/>
      <c r="V895" s="343"/>
      <c r="W895" s="177"/>
      <c r="X895" s="177"/>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spans="1:52" ht="18" customHeight="1">
      <c r="A896" s="1"/>
      <c r="B896" s="1"/>
      <c r="C896" s="1"/>
      <c r="D896" s="1"/>
      <c r="E896" s="1"/>
      <c r="F896" s="167"/>
      <c r="G896" s="1"/>
      <c r="H896" s="337"/>
      <c r="I896" s="1"/>
      <c r="J896" s="1"/>
      <c r="K896" s="1"/>
      <c r="L896" s="10"/>
      <c r="M896" s="1"/>
      <c r="N896" s="1"/>
      <c r="O896" s="10"/>
      <c r="P896" s="1"/>
      <c r="Q896" s="1"/>
      <c r="R896" s="75"/>
      <c r="S896" s="1"/>
      <c r="T896" s="1"/>
      <c r="U896" s="1"/>
      <c r="V896" s="343"/>
      <c r="W896" s="177"/>
      <c r="X896" s="177"/>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spans="1:52" ht="18" customHeight="1">
      <c r="A897" s="1"/>
      <c r="B897" s="1"/>
      <c r="C897" s="1"/>
      <c r="D897" s="1"/>
      <c r="E897" s="1"/>
      <c r="F897" s="167"/>
      <c r="G897" s="1"/>
      <c r="H897" s="337"/>
      <c r="I897" s="1"/>
      <c r="J897" s="1"/>
      <c r="K897" s="1"/>
      <c r="L897" s="10"/>
      <c r="M897" s="1"/>
      <c r="N897" s="1"/>
      <c r="O897" s="10"/>
      <c r="P897" s="1"/>
      <c r="Q897" s="1"/>
      <c r="R897" s="75"/>
      <c r="S897" s="1"/>
      <c r="T897" s="1"/>
      <c r="U897" s="1"/>
      <c r="V897" s="343"/>
      <c r="W897" s="177"/>
      <c r="X897" s="177"/>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spans="1:52" ht="18" customHeight="1">
      <c r="A898" s="1"/>
      <c r="B898" s="1"/>
      <c r="C898" s="1"/>
      <c r="D898" s="1"/>
      <c r="E898" s="1"/>
      <c r="F898" s="167"/>
      <c r="G898" s="1"/>
      <c r="H898" s="337"/>
      <c r="I898" s="1"/>
      <c r="J898" s="1"/>
      <c r="K898" s="1"/>
      <c r="L898" s="10"/>
      <c r="M898" s="1"/>
      <c r="N898" s="1"/>
      <c r="O898" s="10"/>
      <c r="P898" s="1"/>
      <c r="Q898" s="1"/>
      <c r="R898" s="75"/>
      <c r="S898" s="1"/>
      <c r="T898" s="1"/>
      <c r="U898" s="1"/>
      <c r="V898" s="343"/>
      <c r="W898" s="177"/>
      <c r="X898" s="177"/>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spans="1:52" ht="18" customHeight="1">
      <c r="A899" s="1"/>
      <c r="B899" s="1"/>
      <c r="C899" s="1"/>
      <c r="D899" s="1"/>
      <c r="E899" s="1"/>
      <c r="F899" s="167"/>
      <c r="G899" s="1"/>
      <c r="H899" s="337"/>
      <c r="I899" s="1"/>
      <c r="J899" s="1"/>
      <c r="K899" s="1"/>
      <c r="L899" s="10"/>
      <c r="M899" s="1"/>
      <c r="N899" s="1"/>
      <c r="O899" s="10"/>
      <c r="P899" s="1"/>
      <c r="Q899" s="1"/>
      <c r="R899" s="75"/>
      <c r="S899" s="1"/>
      <c r="T899" s="1"/>
      <c r="U899" s="1"/>
      <c r="V899" s="343"/>
      <c r="W899" s="177"/>
      <c r="X899" s="177"/>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spans="1:52" ht="18" customHeight="1">
      <c r="A900" s="1"/>
      <c r="B900" s="1"/>
      <c r="C900" s="1"/>
      <c r="D900" s="1"/>
      <c r="E900" s="1"/>
      <c r="F900" s="167"/>
      <c r="G900" s="1"/>
      <c r="H900" s="337"/>
      <c r="I900" s="1"/>
      <c r="J900" s="1"/>
      <c r="K900" s="1"/>
      <c r="L900" s="10"/>
      <c r="M900" s="1"/>
      <c r="N900" s="1"/>
      <c r="O900" s="10"/>
      <c r="P900" s="1"/>
      <c r="Q900" s="1"/>
      <c r="R900" s="75"/>
      <c r="S900" s="1"/>
      <c r="T900" s="1"/>
      <c r="U900" s="1"/>
      <c r="V900" s="343"/>
      <c r="W900" s="177"/>
      <c r="X900" s="177"/>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spans="1:52" ht="18" customHeight="1">
      <c r="A901" s="1"/>
      <c r="B901" s="1"/>
      <c r="C901" s="1"/>
      <c r="D901" s="1"/>
      <c r="E901" s="1"/>
      <c r="F901" s="167"/>
      <c r="G901" s="1"/>
      <c r="H901" s="337"/>
      <c r="I901" s="1"/>
      <c r="J901" s="1"/>
      <c r="K901" s="1"/>
      <c r="L901" s="10"/>
      <c r="M901" s="1"/>
      <c r="N901" s="1"/>
      <c r="O901" s="10"/>
      <c r="P901" s="1"/>
      <c r="Q901" s="1"/>
      <c r="R901" s="75"/>
      <c r="S901" s="1"/>
      <c r="T901" s="1"/>
      <c r="U901" s="1"/>
      <c r="V901" s="343"/>
      <c r="W901" s="177"/>
      <c r="X901" s="177"/>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spans="1:52" ht="18" customHeight="1">
      <c r="A902" s="1"/>
      <c r="B902" s="1"/>
      <c r="C902" s="1"/>
      <c r="D902" s="1"/>
      <c r="E902" s="1"/>
      <c r="F902" s="167"/>
      <c r="G902" s="1"/>
      <c r="H902" s="337"/>
      <c r="I902" s="1"/>
      <c r="J902" s="1"/>
      <c r="K902" s="1"/>
      <c r="L902" s="10"/>
      <c r="M902" s="1"/>
      <c r="N902" s="1"/>
      <c r="O902" s="10"/>
      <c r="P902" s="1"/>
      <c r="Q902" s="1"/>
      <c r="R902" s="75"/>
      <c r="S902" s="1"/>
      <c r="T902" s="1"/>
      <c r="U902" s="1"/>
      <c r="V902" s="343"/>
      <c r="W902" s="177"/>
      <c r="X902" s="177"/>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spans="1:52" ht="18" customHeight="1">
      <c r="A903" s="1"/>
      <c r="B903" s="1"/>
      <c r="C903" s="1"/>
      <c r="D903" s="1"/>
      <c r="E903" s="1"/>
      <c r="F903" s="167"/>
      <c r="G903" s="1"/>
      <c r="H903" s="337"/>
      <c r="I903" s="1"/>
      <c r="J903" s="1"/>
      <c r="K903" s="1"/>
      <c r="L903" s="10"/>
      <c r="M903" s="1"/>
      <c r="N903" s="1"/>
      <c r="O903" s="10"/>
      <c r="P903" s="1"/>
      <c r="Q903" s="1"/>
      <c r="R903" s="75"/>
      <c r="S903" s="1"/>
      <c r="T903" s="1"/>
      <c r="U903" s="1"/>
      <c r="V903" s="343"/>
      <c r="W903" s="177"/>
      <c r="X903" s="177"/>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spans="1:52" ht="18" customHeight="1">
      <c r="A904" s="1"/>
      <c r="B904" s="1"/>
      <c r="C904" s="1"/>
      <c r="D904" s="1"/>
      <c r="E904" s="1"/>
      <c r="F904" s="167"/>
      <c r="G904" s="1"/>
      <c r="H904" s="337"/>
      <c r="I904" s="1"/>
      <c r="J904" s="1"/>
      <c r="K904" s="1"/>
      <c r="L904" s="10"/>
      <c r="M904" s="1"/>
      <c r="N904" s="1"/>
      <c r="O904" s="10"/>
      <c r="P904" s="1"/>
      <c r="Q904" s="1"/>
      <c r="R904" s="75"/>
      <c r="S904" s="1"/>
      <c r="T904" s="1"/>
      <c r="U904" s="1"/>
      <c r="V904" s="343"/>
      <c r="W904" s="177"/>
      <c r="X904" s="177"/>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spans="1:52" ht="18" customHeight="1">
      <c r="A905" s="1"/>
      <c r="B905" s="1"/>
      <c r="C905" s="1"/>
      <c r="D905" s="1"/>
      <c r="E905" s="1"/>
      <c r="F905" s="167"/>
      <c r="G905" s="1"/>
      <c r="H905" s="337"/>
      <c r="I905" s="1"/>
      <c r="J905" s="1"/>
      <c r="K905" s="1"/>
      <c r="L905" s="10"/>
      <c r="M905" s="1"/>
      <c r="N905" s="1"/>
      <c r="O905" s="10"/>
      <c r="P905" s="1"/>
      <c r="Q905" s="1"/>
      <c r="R905" s="75"/>
      <c r="S905" s="1"/>
      <c r="T905" s="1"/>
      <c r="U905" s="1"/>
      <c r="V905" s="343"/>
      <c r="W905" s="177"/>
      <c r="X905" s="177"/>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spans="1:52" ht="18" customHeight="1">
      <c r="A906" s="1"/>
      <c r="B906" s="1"/>
      <c r="C906" s="1"/>
      <c r="D906" s="1"/>
      <c r="E906" s="1"/>
      <c r="F906" s="167"/>
      <c r="G906" s="1"/>
      <c r="H906" s="337"/>
      <c r="I906" s="1"/>
      <c r="J906" s="1"/>
      <c r="K906" s="1"/>
      <c r="L906" s="10"/>
      <c r="M906" s="1"/>
      <c r="N906" s="1"/>
      <c r="O906" s="10"/>
      <c r="P906" s="1"/>
      <c r="Q906" s="1"/>
      <c r="R906" s="75"/>
      <c r="S906" s="1"/>
      <c r="T906" s="1"/>
      <c r="U906" s="1"/>
      <c r="V906" s="343"/>
      <c r="W906" s="177"/>
      <c r="X906" s="177"/>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spans="1:52" ht="18" customHeight="1">
      <c r="A907" s="1"/>
      <c r="B907" s="1"/>
      <c r="C907" s="1"/>
      <c r="D907" s="1"/>
      <c r="E907" s="1"/>
      <c r="F907" s="167"/>
      <c r="G907" s="1"/>
      <c r="H907" s="337"/>
      <c r="I907" s="1"/>
      <c r="J907" s="1"/>
      <c r="K907" s="1"/>
      <c r="L907" s="10"/>
      <c r="M907" s="1"/>
      <c r="N907" s="1"/>
      <c r="O907" s="10"/>
      <c r="P907" s="1"/>
      <c r="Q907" s="1"/>
      <c r="R907" s="75"/>
      <c r="S907" s="1"/>
      <c r="T907" s="1"/>
      <c r="U907" s="1"/>
      <c r="V907" s="343"/>
      <c r="W907" s="177"/>
      <c r="X907" s="177"/>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spans="1:52" ht="18" customHeight="1">
      <c r="A908" s="1"/>
      <c r="B908" s="1"/>
      <c r="C908" s="1"/>
      <c r="D908" s="1"/>
      <c r="E908" s="1"/>
      <c r="F908" s="167"/>
      <c r="G908" s="1"/>
      <c r="H908" s="337"/>
      <c r="I908" s="1"/>
      <c r="J908" s="1"/>
      <c r="K908" s="1"/>
      <c r="L908" s="10"/>
      <c r="M908" s="1"/>
      <c r="N908" s="1"/>
      <c r="O908" s="10"/>
      <c r="P908" s="1"/>
      <c r="Q908" s="1"/>
      <c r="R908" s="75"/>
      <c r="S908" s="1"/>
      <c r="T908" s="1"/>
      <c r="U908" s="1"/>
      <c r="V908" s="343"/>
      <c r="W908" s="177"/>
      <c r="X908" s="177"/>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spans="1:52" ht="18" customHeight="1">
      <c r="A909" s="1"/>
      <c r="B909" s="1"/>
      <c r="C909" s="1"/>
      <c r="D909" s="1"/>
      <c r="E909" s="1"/>
      <c r="F909" s="167"/>
      <c r="G909" s="1"/>
      <c r="H909" s="337"/>
      <c r="I909" s="1"/>
      <c r="J909" s="1"/>
      <c r="K909" s="1"/>
      <c r="L909" s="10"/>
      <c r="M909" s="1"/>
      <c r="N909" s="1"/>
      <c r="O909" s="10"/>
      <c r="P909" s="1"/>
      <c r="Q909" s="1"/>
      <c r="R909" s="75"/>
      <c r="S909" s="1"/>
      <c r="T909" s="1"/>
      <c r="U909" s="1"/>
      <c r="V909" s="343"/>
      <c r="W909" s="177"/>
      <c r="X909" s="177"/>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spans="1:52" ht="18" customHeight="1">
      <c r="A910" s="1"/>
      <c r="B910" s="1"/>
      <c r="C910" s="1"/>
      <c r="D910" s="1"/>
      <c r="E910" s="1"/>
      <c r="F910" s="167"/>
      <c r="G910" s="1"/>
      <c r="H910" s="337"/>
      <c r="I910" s="1"/>
      <c r="J910" s="1"/>
      <c r="K910" s="1"/>
      <c r="L910" s="10"/>
      <c r="M910" s="1"/>
      <c r="N910" s="1"/>
      <c r="O910" s="10"/>
      <c r="P910" s="1"/>
      <c r="Q910" s="1"/>
      <c r="R910" s="75"/>
      <c r="S910" s="1"/>
      <c r="T910" s="1"/>
      <c r="U910" s="1"/>
      <c r="V910" s="343"/>
      <c r="W910" s="177"/>
      <c r="X910" s="177"/>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spans="1:52" ht="18" customHeight="1">
      <c r="A911" s="1"/>
      <c r="B911" s="1"/>
      <c r="C911" s="1"/>
      <c r="D911" s="1"/>
      <c r="E911" s="1"/>
      <c r="F911" s="167"/>
      <c r="G911" s="1"/>
      <c r="H911" s="337"/>
      <c r="I911" s="1"/>
      <c r="J911" s="1"/>
      <c r="K911" s="1"/>
      <c r="L911" s="10"/>
      <c r="M911" s="1"/>
      <c r="N911" s="1"/>
      <c r="O911" s="10"/>
      <c r="P911" s="1"/>
      <c r="Q911" s="1"/>
      <c r="R911" s="75"/>
      <c r="S911" s="1"/>
      <c r="T911" s="1"/>
      <c r="U911" s="1"/>
      <c r="V911" s="343"/>
      <c r="W911" s="177"/>
      <c r="X911" s="177"/>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spans="1:52" ht="18" customHeight="1">
      <c r="A912" s="1"/>
      <c r="B912" s="1"/>
      <c r="C912" s="1"/>
      <c r="D912" s="1"/>
      <c r="E912" s="1"/>
      <c r="F912" s="167"/>
      <c r="G912" s="1"/>
      <c r="H912" s="337"/>
      <c r="I912" s="1"/>
      <c r="J912" s="1"/>
      <c r="K912" s="1"/>
      <c r="L912" s="10"/>
      <c r="M912" s="1"/>
      <c r="N912" s="1"/>
      <c r="O912" s="10"/>
      <c r="P912" s="1"/>
      <c r="Q912" s="1"/>
      <c r="R912" s="75"/>
      <c r="S912" s="1"/>
      <c r="T912" s="1"/>
      <c r="U912" s="1"/>
      <c r="V912" s="343"/>
      <c r="W912" s="177"/>
      <c r="X912" s="177"/>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spans="1:52" ht="18" customHeight="1">
      <c r="A913" s="1"/>
      <c r="B913" s="1"/>
      <c r="C913" s="1"/>
      <c r="D913" s="1"/>
      <c r="E913" s="1"/>
      <c r="F913" s="167"/>
      <c r="G913" s="1"/>
      <c r="H913" s="337"/>
      <c r="I913" s="1"/>
      <c r="J913" s="1"/>
      <c r="K913" s="1"/>
      <c r="L913" s="10"/>
      <c r="M913" s="1"/>
      <c r="N913" s="1"/>
      <c r="O913" s="10"/>
      <c r="P913" s="1"/>
      <c r="Q913" s="1"/>
      <c r="R913" s="75"/>
      <c r="S913" s="1"/>
      <c r="T913" s="1"/>
      <c r="U913" s="1"/>
      <c r="V913" s="343"/>
      <c r="W913" s="177"/>
      <c r="X913" s="177"/>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spans="1:52" ht="18" customHeight="1">
      <c r="A914" s="1"/>
      <c r="B914" s="1"/>
      <c r="C914" s="1"/>
      <c r="D914" s="1"/>
      <c r="E914" s="1"/>
      <c r="F914" s="167"/>
      <c r="G914" s="1"/>
      <c r="H914" s="337"/>
      <c r="I914" s="1"/>
      <c r="J914" s="1"/>
      <c r="K914" s="1"/>
      <c r="L914" s="10"/>
      <c r="M914" s="1"/>
      <c r="N914" s="1"/>
      <c r="O914" s="10"/>
      <c r="P914" s="1"/>
      <c r="Q914" s="1"/>
      <c r="R914" s="75"/>
      <c r="S914" s="1"/>
      <c r="T914" s="1"/>
      <c r="U914" s="1"/>
      <c r="V914" s="343"/>
      <c r="W914" s="177"/>
      <c r="X914" s="177"/>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spans="1:52" ht="18" customHeight="1">
      <c r="A915" s="1"/>
      <c r="B915" s="1"/>
      <c r="C915" s="1"/>
      <c r="D915" s="1"/>
      <c r="E915" s="1"/>
      <c r="F915" s="167"/>
      <c r="G915" s="1"/>
      <c r="H915" s="337"/>
      <c r="I915" s="1"/>
      <c r="J915" s="1"/>
      <c r="K915" s="1"/>
      <c r="L915" s="10"/>
      <c r="M915" s="1"/>
      <c r="N915" s="1"/>
      <c r="O915" s="10"/>
      <c r="P915" s="1"/>
      <c r="Q915" s="1"/>
      <c r="R915" s="75"/>
      <c r="S915" s="1"/>
      <c r="T915" s="1"/>
      <c r="U915" s="1"/>
      <c r="V915" s="343"/>
      <c r="W915" s="177"/>
      <c r="X915" s="177"/>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spans="1:52" ht="18" customHeight="1">
      <c r="A916" s="1"/>
      <c r="B916" s="1"/>
      <c r="C916" s="1"/>
      <c r="D916" s="1"/>
      <c r="E916" s="1"/>
      <c r="F916" s="167"/>
      <c r="G916" s="1"/>
      <c r="H916" s="337"/>
      <c r="I916" s="1"/>
      <c r="J916" s="1"/>
      <c r="K916" s="1"/>
      <c r="L916" s="10"/>
      <c r="M916" s="1"/>
      <c r="N916" s="1"/>
      <c r="O916" s="10"/>
      <c r="P916" s="1"/>
      <c r="Q916" s="1"/>
      <c r="R916" s="75"/>
      <c r="S916" s="1"/>
      <c r="T916" s="1"/>
      <c r="U916" s="1"/>
      <c r="V916" s="343"/>
      <c r="W916" s="177"/>
      <c r="X916" s="177"/>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spans="1:52" ht="18" customHeight="1">
      <c r="A917" s="1"/>
      <c r="B917" s="1"/>
      <c r="C917" s="1"/>
      <c r="D917" s="1"/>
      <c r="E917" s="1"/>
      <c r="F917" s="167"/>
      <c r="G917" s="1"/>
      <c r="H917" s="337"/>
      <c r="I917" s="1"/>
      <c r="J917" s="1"/>
      <c r="K917" s="1"/>
      <c r="L917" s="10"/>
      <c r="M917" s="1"/>
      <c r="N917" s="1"/>
      <c r="O917" s="10"/>
      <c r="P917" s="1"/>
      <c r="Q917" s="1"/>
      <c r="R917" s="75"/>
      <c r="S917" s="1"/>
      <c r="T917" s="1"/>
      <c r="U917" s="1"/>
      <c r="V917" s="343"/>
      <c r="W917" s="177"/>
      <c r="X917" s="177"/>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spans="1:52" ht="18" customHeight="1">
      <c r="A918" s="1"/>
      <c r="B918" s="1"/>
      <c r="C918" s="1"/>
      <c r="D918" s="1"/>
      <c r="E918" s="1"/>
      <c r="F918" s="167"/>
      <c r="G918" s="1"/>
      <c r="H918" s="337"/>
      <c r="I918" s="1"/>
      <c r="J918" s="1"/>
      <c r="K918" s="1"/>
      <c r="L918" s="10"/>
      <c r="M918" s="1"/>
      <c r="N918" s="1"/>
      <c r="O918" s="10"/>
      <c r="P918" s="1"/>
      <c r="Q918" s="1"/>
      <c r="R918" s="75"/>
      <c r="S918" s="1"/>
      <c r="T918" s="1"/>
      <c r="U918" s="1"/>
      <c r="V918" s="343"/>
      <c r="W918" s="177"/>
      <c r="X918" s="177"/>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spans="1:52" ht="18" customHeight="1">
      <c r="A919" s="1"/>
      <c r="B919" s="1"/>
      <c r="C919" s="1"/>
      <c r="D919" s="1"/>
      <c r="E919" s="1"/>
      <c r="F919" s="167"/>
      <c r="G919" s="1"/>
      <c r="H919" s="337"/>
      <c r="I919" s="1"/>
      <c r="J919" s="1"/>
      <c r="K919" s="1"/>
      <c r="L919" s="10"/>
      <c r="M919" s="1"/>
      <c r="N919" s="1"/>
      <c r="O919" s="10"/>
      <c r="P919" s="1"/>
      <c r="Q919" s="1"/>
      <c r="R919" s="75"/>
      <c r="S919" s="1"/>
      <c r="T919" s="1"/>
      <c r="U919" s="1"/>
      <c r="V919" s="343"/>
      <c r="W919" s="177"/>
      <c r="X919" s="177"/>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spans="1:52" ht="18" customHeight="1">
      <c r="A920" s="1"/>
      <c r="B920" s="1"/>
      <c r="C920" s="1"/>
      <c r="D920" s="1"/>
      <c r="E920" s="1"/>
      <c r="F920" s="167"/>
      <c r="G920" s="1"/>
      <c r="H920" s="337"/>
      <c r="I920" s="1"/>
      <c r="J920" s="1"/>
      <c r="K920" s="1"/>
      <c r="L920" s="10"/>
      <c r="M920" s="1"/>
      <c r="N920" s="1"/>
      <c r="O920" s="10"/>
      <c r="P920" s="1"/>
      <c r="Q920" s="1"/>
      <c r="R920" s="75"/>
      <c r="S920" s="1"/>
      <c r="T920" s="1"/>
      <c r="U920" s="1"/>
      <c r="V920" s="343"/>
      <c r="W920" s="177"/>
      <c r="X920" s="177"/>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spans="1:52" ht="18" customHeight="1">
      <c r="A921" s="1"/>
      <c r="B921" s="1"/>
      <c r="C921" s="1"/>
      <c r="D921" s="1"/>
      <c r="E921" s="1"/>
      <c r="F921" s="167"/>
      <c r="G921" s="1"/>
      <c r="H921" s="337"/>
      <c r="I921" s="1"/>
      <c r="J921" s="1"/>
      <c r="K921" s="1"/>
      <c r="L921" s="10"/>
      <c r="M921" s="1"/>
      <c r="N921" s="1"/>
      <c r="O921" s="10"/>
      <c r="P921" s="1"/>
      <c r="Q921" s="1"/>
      <c r="R921" s="75"/>
      <c r="S921" s="1"/>
      <c r="T921" s="1"/>
      <c r="U921" s="1"/>
      <c r="V921" s="343"/>
      <c r="W921" s="177"/>
      <c r="X921" s="177"/>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spans="1:52" ht="18" customHeight="1">
      <c r="A922" s="1"/>
      <c r="B922" s="1"/>
      <c r="C922" s="1"/>
      <c r="D922" s="1"/>
      <c r="E922" s="1"/>
      <c r="F922" s="167"/>
      <c r="G922" s="1"/>
      <c r="H922" s="337"/>
      <c r="I922" s="1"/>
      <c r="J922" s="1"/>
      <c r="K922" s="1"/>
      <c r="L922" s="10"/>
      <c r="M922" s="1"/>
      <c r="N922" s="1"/>
      <c r="O922" s="10"/>
      <c r="P922" s="1"/>
      <c r="Q922" s="1"/>
      <c r="R922" s="75"/>
      <c r="S922" s="1"/>
      <c r="T922" s="1"/>
      <c r="U922" s="1"/>
      <c r="V922" s="343"/>
      <c r="W922" s="177"/>
      <c r="X922" s="177"/>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spans="1:52" ht="18" customHeight="1">
      <c r="A923" s="1"/>
      <c r="B923" s="1"/>
      <c r="C923" s="1"/>
      <c r="D923" s="1"/>
      <c r="E923" s="1"/>
      <c r="F923" s="167"/>
      <c r="G923" s="1"/>
      <c r="H923" s="337"/>
      <c r="I923" s="1"/>
      <c r="J923" s="1"/>
      <c r="K923" s="1"/>
      <c r="L923" s="10"/>
      <c r="M923" s="1"/>
      <c r="N923" s="1"/>
      <c r="O923" s="10"/>
      <c r="P923" s="1"/>
      <c r="Q923" s="1"/>
      <c r="R923" s="75"/>
      <c r="S923" s="1"/>
      <c r="T923" s="1"/>
      <c r="U923" s="1"/>
      <c r="V923" s="343"/>
      <c r="W923" s="177"/>
      <c r="X923" s="177"/>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spans="1:52" ht="18" customHeight="1">
      <c r="A924" s="1"/>
      <c r="B924" s="1"/>
      <c r="C924" s="1"/>
      <c r="D924" s="1"/>
      <c r="E924" s="1"/>
      <c r="F924" s="167"/>
      <c r="G924" s="1"/>
      <c r="H924" s="337"/>
      <c r="I924" s="1"/>
      <c r="J924" s="1"/>
      <c r="K924" s="1"/>
      <c r="L924" s="10"/>
      <c r="M924" s="1"/>
      <c r="N924" s="1"/>
      <c r="O924" s="10"/>
      <c r="P924" s="1"/>
      <c r="Q924" s="1"/>
      <c r="R924" s="75"/>
      <c r="S924" s="1"/>
      <c r="T924" s="1"/>
      <c r="U924" s="1"/>
      <c r="V924" s="343"/>
      <c r="W924" s="177"/>
      <c r="X924" s="177"/>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spans="1:52" ht="18" customHeight="1">
      <c r="A925" s="1"/>
      <c r="B925" s="1"/>
      <c r="C925" s="1"/>
      <c r="D925" s="1"/>
      <c r="E925" s="1"/>
      <c r="F925" s="167"/>
      <c r="G925" s="1"/>
      <c r="H925" s="337"/>
      <c r="I925" s="1"/>
      <c r="J925" s="1"/>
      <c r="K925" s="1"/>
      <c r="L925" s="10"/>
      <c r="M925" s="1"/>
      <c r="N925" s="1"/>
      <c r="O925" s="10"/>
      <c r="P925" s="1"/>
      <c r="Q925" s="1"/>
      <c r="R925" s="75"/>
      <c r="S925" s="1"/>
      <c r="T925" s="1"/>
      <c r="U925" s="1"/>
      <c r="V925" s="343"/>
      <c r="W925" s="177"/>
      <c r="X925" s="177"/>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spans="1:52" ht="18" customHeight="1">
      <c r="A926" s="1"/>
      <c r="B926" s="1"/>
      <c r="C926" s="1"/>
      <c r="D926" s="1"/>
      <c r="E926" s="1"/>
      <c r="F926" s="167"/>
      <c r="G926" s="1"/>
      <c r="H926" s="337"/>
      <c r="I926" s="1"/>
      <c r="J926" s="1"/>
      <c r="K926" s="1"/>
      <c r="L926" s="10"/>
      <c r="M926" s="1"/>
      <c r="N926" s="1"/>
      <c r="O926" s="10"/>
      <c r="P926" s="1"/>
      <c r="Q926" s="1"/>
      <c r="R926" s="75"/>
      <c r="S926" s="1"/>
      <c r="T926" s="1"/>
      <c r="U926" s="1"/>
      <c r="V926" s="343"/>
      <c r="W926" s="177"/>
      <c r="X926" s="177"/>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spans="1:52" ht="18" customHeight="1">
      <c r="A927" s="1"/>
      <c r="B927" s="1"/>
      <c r="C927" s="1"/>
      <c r="D927" s="1"/>
      <c r="E927" s="1"/>
      <c r="F927" s="167"/>
      <c r="G927" s="1"/>
      <c r="H927" s="337"/>
      <c r="I927" s="1"/>
      <c r="J927" s="1"/>
      <c r="K927" s="1"/>
      <c r="L927" s="10"/>
      <c r="M927" s="1"/>
      <c r="N927" s="1"/>
      <c r="O927" s="10"/>
      <c r="P927" s="1"/>
      <c r="Q927" s="1"/>
      <c r="R927" s="75"/>
      <c r="S927" s="1"/>
      <c r="T927" s="1"/>
      <c r="U927" s="1"/>
      <c r="V927" s="343"/>
      <c r="W927" s="177"/>
      <c r="X927" s="177"/>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spans="1:52" ht="18" customHeight="1">
      <c r="A928" s="1"/>
      <c r="B928" s="1"/>
      <c r="C928" s="1"/>
      <c r="D928" s="1"/>
      <c r="E928" s="1"/>
      <c r="F928" s="167"/>
      <c r="G928" s="1"/>
      <c r="H928" s="337"/>
      <c r="I928" s="1"/>
      <c r="J928" s="1"/>
      <c r="K928" s="1"/>
      <c r="L928" s="10"/>
      <c r="M928" s="1"/>
      <c r="N928" s="1"/>
      <c r="O928" s="10"/>
      <c r="P928" s="1"/>
      <c r="Q928" s="1"/>
      <c r="R928" s="75"/>
      <c r="S928" s="1"/>
      <c r="T928" s="1"/>
      <c r="U928" s="1"/>
      <c r="V928" s="343"/>
      <c r="W928" s="177"/>
      <c r="X928" s="177"/>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spans="1:52" ht="18" customHeight="1">
      <c r="A929" s="1"/>
      <c r="B929" s="1"/>
      <c r="C929" s="1"/>
      <c r="D929" s="1"/>
      <c r="E929" s="1"/>
      <c r="F929" s="167"/>
      <c r="G929" s="1"/>
      <c r="H929" s="337"/>
      <c r="I929" s="1"/>
      <c r="J929" s="1"/>
      <c r="K929" s="1"/>
      <c r="L929" s="10"/>
      <c r="M929" s="1"/>
      <c r="N929" s="1"/>
      <c r="O929" s="10"/>
      <c r="P929" s="1"/>
      <c r="Q929" s="1"/>
      <c r="R929" s="75"/>
      <c r="S929" s="1"/>
      <c r="T929" s="1"/>
      <c r="U929" s="1"/>
      <c r="V929" s="343"/>
      <c r="W929" s="177"/>
      <c r="X929" s="177"/>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spans="1:52" ht="18" customHeight="1">
      <c r="A930" s="1"/>
      <c r="B930" s="1"/>
      <c r="C930" s="1"/>
      <c r="D930" s="1"/>
      <c r="E930" s="1"/>
      <c r="F930" s="167"/>
      <c r="G930" s="1"/>
      <c r="H930" s="337"/>
      <c r="I930" s="1"/>
      <c r="J930" s="1"/>
      <c r="K930" s="1"/>
      <c r="L930" s="10"/>
      <c r="M930" s="1"/>
      <c r="N930" s="1"/>
      <c r="O930" s="10"/>
      <c r="P930" s="1"/>
      <c r="Q930" s="1"/>
      <c r="R930" s="75"/>
      <c r="S930" s="1"/>
      <c r="T930" s="1"/>
      <c r="U930" s="1"/>
      <c r="V930" s="343"/>
      <c r="W930" s="177"/>
      <c r="X930" s="177"/>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spans="1:52" ht="18" customHeight="1">
      <c r="A931" s="1"/>
      <c r="B931" s="1"/>
      <c r="C931" s="1"/>
      <c r="D931" s="1"/>
      <c r="E931" s="1"/>
      <c r="F931" s="167"/>
      <c r="G931" s="1"/>
      <c r="H931" s="337"/>
      <c r="I931" s="1"/>
      <c r="J931" s="1"/>
      <c r="K931" s="1"/>
      <c r="L931" s="10"/>
      <c r="M931" s="1"/>
      <c r="N931" s="1"/>
      <c r="O931" s="10"/>
      <c r="P931" s="1"/>
      <c r="Q931" s="1"/>
      <c r="R931" s="75"/>
      <c r="S931" s="1"/>
      <c r="T931" s="1"/>
      <c r="U931" s="1"/>
      <c r="V931" s="343"/>
      <c r="W931" s="177"/>
      <c r="X931" s="177"/>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spans="1:52" ht="18" customHeight="1">
      <c r="A932" s="1"/>
      <c r="B932" s="1"/>
      <c r="C932" s="1"/>
      <c r="D932" s="1"/>
      <c r="E932" s="1"/>
      <c r="F932" s="167"/>
      <c r="G932" s="1"/>
      <c r="H932" s="337"/>
      <c r="I932" s="1"/>
      <c r="J932" s="1"/>
      <c r="K932" s="1"/>
      <c r="L932" s="10"/>
      <c r="M932" s="1"/>
      <c r="N932" s="1"/>
      <c r="O932" s="10"/>
      <c r="P932" s="1"/>
      <c r="Q932" s="1"/>
      <c r="R932" s="75"/>
      <c r="S932" s="1"/>
      <c r="T932" s="1"/>
      <c r="U932" s="1"/>
      <c r="V932" s="343"/>
      <c r="W932" s="177"/>
      <c r="X932" s="177"/>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spans="1:52" ht="18" customHeight="1">
      <c r="A933" s="1"/>
      <c r="B933" s="1"/>
      <c r="C933" s="1"/>
      <c r="D933" s="1"/>
      <c r="E933" s="1"/>
      <c r="F933" s="167"/>
      <c r="G933" s="1"/>
      <c r="H933" s="337"/>
      <c r="I933" s="1"/>
      <c r="J933" s="1"/>
      <c r="K933" s="1"/>
      <c r="L933" s="10"/>
      <c r="M933" s="1"/>
      <c r="N933" s="1"/>
      <c r="O933" s="10"/>
      <c r="P933" s="1"/>
      <c r="Q933" s="1"/>
      <c r="R933" s="75"/>
      <c r="S933" s="1"/>
      <c r="T933" s="1"/>
      <c r="U933" s="1"/>
      <c r="V933" s="343"/>
      <c r="W933" s="177"/>
      <c r="X933" s="177"/>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spans="1:52" ht="18" customHeight="1">
      <c r="A934" s="1"/>
      <c r="B934" s="1"/>
      <c r="C934" s="1"/>
      <c r="D934" s="1"/>
      <c r="E934" s="1"/>
      <c r="F934" s="167"/>
      <c r="G934" s="1"/>
      <c r="H934" s="337"/>
      <c r="I934" s="1"/>
      <c r="J934" s="1"/>
      <c r="K934" s="1"/>
      <c r="L934" s="10"/>
      <c r="M934" s="1"/>
      <c r="N934" s="1"/>
      <c r="O934" s="10"/>
      <c r="P934" s="1"/>
      <c r="Q934" s="1"/>
      <c r="R934" s="75"/>
      <c r="S934" s="1"/>
      <c r="T934" s="1"/>
      <c r="U934" s="1"/>
      <c r="V934" s="343"/>
      <c r="W934" s="177"/>
      <c r="X934" s="177"/>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spans="1:52" ht="18" customHeight="1">
      <c r="A935" s="1"/>
      <c r="B935" s="1"/>
      <c r="C935" s="1"/>
      <c r="D935" s="1"/>
      <c r="E935" s="1"/>
      <c r="F935" s="167"/>
      <c r="G935" s="1"/>
      <c r="H935" s="337"/>
      <c r="I935" s="1"/>
      <c r="J935" s="1"/>
      <c r="K935" s="1"/>
      <c r="L935" s="10"/>
      <c r="M935" s="1"/>
      <c r="N935" s="1"/>
      <c r="O935" s="10"/>
      <c r="P935" s="1"/>
      <c r="Q935" s="1"/>
      <c r="R935" s="75"/>
      <c r="S935" s="1"/>
      <c r="T935" s="1"/>
      <c r="U935" s="1"/>
      <c r="V935" s="343"/>
      <c r="W935" s="177"/>
      <c r="X935" s="177"/>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spans="1:52" ht="18" customHeight="1">
      <c r="A936" s="1"/>
      <c r="B936" s="1"/>
      <c r="C936" s="1"/>
      <c r="D936" s="1"/>
      <c r="E936" s="1"/>
      <c r="F936" s="167"/>
      <c r="G936" s="1"/>
      <c r="H936" s="337"/>
      <c r="I936" s="1"/>
      <c r="J936" s="1"/>
      <c r="K936" s="1"/>
      <c r="L936" s="10"/>
      <c r="M936" s="1"/>
      <c r="N936" s="1"/>
      <c r="O936" s="10"/>
      <c r="P936" s="1"/>
      <c r="Q936" s="1"/>
      <c r="R936" s="75"/>
      <c r="S936" s="1"/>
      <c r="T936" s="1"/>
      <c r="U936" s="1"/>
      <c r="V936" s="343"/>
      <c r="W936" s="177"/>
      <c r="X936" s="177"/>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spans="1:52" ht="18" customHeight="1">
      <c r="A937" s="1"/>
      <c r="B937" s="1"/>
      <c r="C937" s="1"/>
      <c r="D937" s="1"/>
      <c r="E937" s="1"/>
      <c r="F937" s="167"/>
      <c r="G937" s="1"/>
      <c r="H937" s="337"/>
      <c r="I937" s="1"/>
      <c r="J937" s="1"/>
      <c r="K937" s="1"/>
      <c r="L937" s="10"/>
      <c r="M937" s="1"/>
      <c r="N937" s="1"/>
      <c r="O937" s="10"/>
      <c r="P937" s="1"/>
      <c r="Q937" s="1"/>
      <c r="R937" s="75"/>
      <c r="S937" s="1"/>
      <c r="T937" s="1"/>
      <c r="U937" s="1"/>
      <c r="V937" s="343"/>
      <c r="W937" s="177"/>
      <c r="X937" s="177"/>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spans="1:52" ht="18" customHeight="1">
      <c r="A938" s="1"/>
      <c r="B938" s="1"/>
      <c r="C938" s="1"/>
      <c r="D938" s="1"/>
      <c r="E938" s="1"/>
      <c r="F938" s="167"/>
      <c r="G938" s="1"/>
      <c r="H938" s="337"/>
      <c r="I938" s="1"/>
      <c r="J938" s="1"/>
      <c r="K938" s="1"/>
      <c r="L938" s="10"/>
      <c r="M938" s="1"/>
      <c r="N938" s="1"/>
      <c r="O938" s="10"/>
      <c r="P938" s="1"/>
      <c r="Q938" s="1"/>
      <c r="R938" s="75"/>
      <c r="S938" s="1"/>
      <c r="T938" s="1"/>
      <c r="U938" s="1"/>
      <c r="V938" s="343"/>
      <c r="W938" s="177"/>
      <c r="X938" s="177"/>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spans="1:52" ht="18" customHeight="1">
      <c r="A939" s="1"/>
      <c r="B939" s="1"/>
      <c r="C939" s="1"/>
      <c r="D939" s="1"/>
      <c r="E939" s="1"/>
      <c r="F939" s="167"/>
      <c r="G939" s="1"/>
      <c r="H939" s="337"/>
      <c r="I939" s="1"/>
      <c r="J939" s="1"/>
      <c r="K939" s="1"/>
      <c r="L939" s="10"/>
      <c r="M939" s="1"/>
      <c r="N939" s="1"/>
      <c r="O939" s="10"/>
      <c r="P939" s="1"/>
      <c r="Q939" s="1"/>
      <c r="R939" s="75"/>
      <c r="S939" s="1"/>
      <c r="T939" s="1"/>
      <c r="U939" s="1"/>
      <c r="V939" s="343"/>
      <c r="W939" s="177"/>
      <c r="X939" s="177"/>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spans="1:52" ht="18" customHeight="1">
      <c r="A940" s="1"/>
      <c r="B940" s="1"/>
      <c r="C940" s="1"/>
      <c r="D940" s="1"/>
      <c r="E940" s="1"/>
      <c r="F940" s="167"/>
      <c r="G940" s="1"/>
      <c r="H940" s="337"/>
      <c r="I940" s="1"/>
      <c r="J940" s="1"/>
      <c r="K940" s="1"/>
      <c r="L940" s="10"/>
      <c r="M940" s="1"/>
      <c r="N940" s="1"/>
      <c r="O940" s="10"/>
      <c r="P940" s="1"/>
      <c r="Q940" s="1"/>
      <c r="R940" s="75"/>
      <c r="S940" s="1"/>
      <c r="T940" s="1"/>
      <c r="U940" s="1"/>
      <c r="V940" s="343"/>
      <c r="W940" s="177"/>
      <c r="X940" s="177"/>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spans="1:52" ht="18" customHeight="1">
      <c r="A941" s="1"/>
      <c r="B941" s="1"/>
      <c r="C941" s="1"/>
      <c r="D941" s="1"/>
      <c r="E941" s="1"/>
      <c r="F941" s="167"/>
      <c r="G941" s="1"/>
      <c r="H941" s="337"/>
      <c r="I941" s="1"/>
      <c r="J941" s="1"/>
      <c r="K941" s="1"/>
      <c r="L941" s="10"/>
      <c r="M941" s="1"/>
      <c r="N941" s="1"/>
      <c r="O941" s="10"/>
      <c r="P941" s="1"/>
      <c r="Q941" s="1"/>
      <c r="R941" s="75"/>
      <c r="S941" s="1"/>
      <c r="T941" s="1"/>
      <c r="U941" s="1"/>
      <c r="V941" s="343"/>
      <c r="W941" s="177"/>
      <c r="X941" s="177"/>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spans="1:52" ht="18" customHeight="1">
      <c r="A942" s="1"/>
      <c r="B942" s="1"/>
      <c r="C942" s="1"/>
      <c r="D942" s="1"/>
      <c r="E942" s="1"/>
      <c r="F942" s="167"/>
      <c r="G942" s="1"/>
      <c r="H942" s="337"/>
      <c r="I942" s="1"/>
      <c r="J942" s="1"/>
      <c r="K942" s="1"/>
      <c r="L942" s="10"/>
      <c r="M942" s="1"/>
      <c r="N942" s="1"/>
      <c r="O942" s="10"/>
      <c r="P942" s="1"/>
      <c r="Q942" s="1"/>
      <c r="R942" s="75"/>
      <c r="S942" s="1"/>
      <c r="T942" s="1"/>
      <c r="U942" s="1"/>
      <c r="V942" s="343"/>
      <c r="W942" s="177"/>
      <c r="X942" s="177"/>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spans="1:52" ht="18" customHeight="1">
      <c r="A943" s="1"/>
      <c r="B943" s="1"/>
      <c r="C943" s="1"/>
      <c r="D943" s="1"/>
      <c r="E943" s="1"/>
      <c r="F943" s="167"/>
      <c r="G943" s="1"/>
      <c r="H943" s="337"/>
      <c r="I943" s="1"/>
      <c r="J943" s="1"/>
      <c r="K943" s="1"/>
      <c r="L943" s="10"/>
      <c r="M943" s="1"/>
      <c r="N943" s="1"/>
      <c r="O943" s="10"/>
      <c r="P943" s="1"/>
      <c r="Q943" s="1"/>
      <c r="R943" s="75"/>
      <c r="S943" s="1"/>
      <c r="T943" s="1"/>
      <c r="U943" s="1"/>
      <c r="V943" s="343"/>
      <c r="W943" s="177"/>
      <c r="X943" s="177"/>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spans="1:52" ht="18" customHeight="1">
      <c r="A944" s="1"/>
      <c r="B944" s="1"/>
      <c r="C944" s="1"/>
      <c r="D944" s="1"/>
      <c r="E944" s="1"/>
      <c r="F944" s="167"/>
      <c r="G944" s="1"/>
      <c r="H944" s="337"/>
      <c r="I944" s="1"/>
      <c r="J944" s="1"/>
      <c r="K944" s="1"/>
      <c r="L944" s="10"/>
      <c r="M944" s="1"/>
      <c r="N944" s="1"/>
      <c r="O944" s="10"/>
      <c r="P944" s="1"/>
      <c r="Q944" s="1"/>
      <c r="R944" s="75"/>
      <c r="S944" s="1"/>
      <c r="T944" s="1"/>
      <c r="U944" s="1"/>
      <c r="V944" s="343"/>
      <c r="W944" s="177"/>
      <c r="X944" s="177"/>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spans="1:52" ht="18" customHeight="1">
      <c r="A945" s="1"/>
      <c r="B945" s="1"/>
      <c r="C945" s="1"/>
      <c r="D945" s="1"/>
      <c r="E945" s="1"/>
      <c r="F945" s="167"/>
      <c r="G945" s="1"/>
      <c r="H945" s="337"/>
      <c r="I945" s="1"/>
      <c r="J945" s="1"/>
      <c r="K945" s="1"/>
      <c r="L945" s="10"/>
      <c r="M945" s="1"/>
      <c r="N945" s="1"/>
      <c r="O945" s="10"/>
      <c r="P945" s="1"/>
      <c r="Q945" s="1"/>
      <c r="R945" s="75"/>
      <c r="S945" s="1"/>
      <c r="T945" s="1"/>
      <c r="U945" s="1"/>
      <c r="V945" s="343"/>
      <c r="W945" s="177"/>
      <c r="X945" s="177"/>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spans="1:52" ht="18" customHeight="1">
      <c r="A946" s="1"/>
      <c r="B946" s="1"/>
      <c r="C946" s="1"/>
      <c r="D946" s="1"/>
      <c r="E946" s="1"/>
      <c r="F946" s="167"/>
      <c r="G946" s="1"/>
      <c r="H946" s="337"/>
      <c r="I946" s="1"/>
      <c r="J946" s="1"/>
      <c r="K946" s="1"/>
      <c r="L946" s="10"/>
      <c r="M946" s="1"/>
      <c r="N946" s="1"/>
      <c r="O946" s="10"/>
      <c r="P946" s="1"/>
      <c r="Q946" s="1"/>
      <c r="R946" s="75"/>
      <c r="S946" s="1"/>
      <c r="T946" s="1"/>
      <c r="U946" s="1"/>
      <c r="V946" s="343"/>
      <c r="W946" s="177"/>
      <c r="X946" s="177"/>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spans="1:52" ht="18" customHeight="1">
      <c r="A947" s="1"/>
      <c r="B947" s="1"/>
      <c r="C947" s="1"/>
      <c r="D947" s="1"/>
      <c r="E947" s="1"/>
      <c r="F947" s="167"/>
      <c r="G947" s="1"/>
      <c r="H947" s="337"/>
      <c r="I947" s="1"/>
      <c r="J947" s="1"/>
      <c r="K947" s="1"/>
      <c r="L947" s="10"/>
      <c r="M947" s="1"/>
      <c r="N947" s="1"/>
      <c r="O947" s="10"/>
      <c r="P947" s="1"/>
      <c r="Q947" s="1"/>
      <c r="R947" s="75"/>
      <c r="S947" s="1"/>
      <c r="T947" s="1"/>
      <c r="U947" s="1"/>
      <c r="V947" s="343"/>
      <c r="W947" s="177"/>
      <c r="X947" s="177"/>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spans="1:52" ht="18" customHeight="1">
      <c r="A948" s="1"/>
      <c r="B948" s="1"/>
      <c r="C948" s="1"/>
      <c r="D948" s="1"/>
      <c r="E948" s="1"/>
      <c r="F948" s="167"/>
      <c r="G948" s="1"/>
      <c r="H948" s="337"/>
      <c r="I948" s="1"/>
      <c r="J948" s="1"/>
      <c r="K948" s="1"/>
      <c r="L948" s="10"/>
      <c r="M948" s="1"/>
      <c r="N948" s="1"/>
      <c r="O948" s="10"/>
      <c r="P948" s="1"/>
      <c r="Q948" s="1"/>
      <c r="R948" s="75"/>
      <c r="S948" s="1"/>
      <c r="T948" s="1"/>
      <c r="U948" s="1"/>
      <c r="V948" s="343"/>
      <c r="W948" s="177"/>
      <c r="X948" s="177"/>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spans="1:52" ht="18" customHeight="1">
      <c r="A949" s="1"/>
      <c r="B949" s="1"/>
      <c r="C949" s="1"/>
      <c r="D949" s="1"/>
      <c r="E949" s="1"/>
      <c r="F949" s="167"/>
      <c r="G949" s="1"/>
      <c r="H949" s="337"/>
      <c r="I949" s="1"/>
      <c r="J949" s="1"/>
      <c r="K949" s="1"/>
      <c r="L949" s="10"/>
      <c r="M949" s="1"/>
      <c r="N949" s="1"/>
      <c r="O949" s="10"/>
      <c r="P949" s="1"/>
      <c r="Q949" s="1"/>
      <c r="R949" s="75"/>
      <c r="S949" s="1"/>
      <c r="T949" s="1"/>
      <c r="U949" s="1"/>
      <c r="V949" s="343"/>
      <c r="W949" s="177"/>
      <c r="X949" s="177"/>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spans="1:52" ht="18" customHeight="1">
      <c r="A950" s="1"/>
      <c r="B950" s="1"/>
      <c r="C950" s="1"/>
      <c r="D950" s="1"/>
      <c r="E950" s="1"/>
      <c r="F950" s="167"/>
      <c r="G950" s="1"/>
      <c r="H950" s="337"/>
      <c r="I950" s="1"/>
      <c r="J950" s="1"/>
      <c r="K950" s="1"/>
      <c r="L950" s="10"/>
      <c r="M950" s="1"/>
      <c r="N950" s="1"/>
      <c r="O950" s="10"/>
      <c r="P950" s="1"/>
      <c r="Q950" s="1"/>
      <c r="R950" s="75"/>
      <c r="S950" s="1"/>
      <c r="T950" s="1"/>
      <c r="U950" s="1"/>
      <c r="V950" s="343"/>
      <c r="W950" s="177"/>
      <c r="X950" s="177"/>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spans="1:52" ht="18" customHeight="1">
      <c r="A951" s="1"/>
      <c r="B951" s="1"/>
      <c r="C951" s="1"/>
      <c r="D951" s="1"/>
      <c r="E951" s="1"/>
      <c r="F951" s="167"/>
      <c r="G951" s="1"/>
      <c r="H951" s="337"/>
      <c r="I951" s="1"/>
      <c r="J951" s="1"/>
      <c r="K951" s="1"/>
      <c r="L951" s="10"/>
      <c r="M951" s="1"/>
      <c r="N951" s="1"/>
      <c r="O951" s="10"/>
      <c r="P951" s="1"/>
      <c r="Q951" s="1"/>
      <c r="R951" s="75"/>
      <c r="S951" s="1"/>
      <c r="T951" s="1"/>
      <c r="U951" s="1"/>
      <c r="V951" s="343"/>
      <c r="W951" s="177"/>
      <c r="X951" s="177"/>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spans="1:52" ht="18" customHeight="1">
      <c r="A952" s="1"/>
      <c r="B952" s="1"/>
      <c r="C952" s="1"/>
      <c r="D952" s="1"/>
      <c r="E952" s="1"/>
      <c r="F952" s="167"/>
      <c r="G952" s="1"/>
      <c r="H952" s="337"/>
      <c r="I952" s="1"/>
      <c r="J952" s="1"/>
      <c r="K952" s="1"/>
      <c r="L952" s="10"/>
      <c r="M952" s="1"/>
      <c r="N952" s="1"/>
      <c r="O952" s="10"/>
      <c r="P952" s="1"/>
      <c r="Q952" s="1"/>
      <c r="R952" s="75"/>
      <c r="S952" s="1"/>
      <c r="T952" s="1"/>
      <c r="U952" s="1"/>
      <c r="V952" s="343"/>
      <c r="W952" s="177"/>
      <c r="X952" s="177"/>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spans="1:52" ht="18" customHeight="1">
      <c r="A953" s="1"/>
      <c r="B953" s="1"/>
      <c r="C953" s="1"/>
      <c r="D953" s="1"/>
      <c r="E953" s="1"/>
      <c r="F953" s="167"/>
      <c r="G953" s="1"/>
      <c r="H953" s="337"/>
      <c r="I953" s="1"/>
      <c r="J953" s="1"/>
      <c r="K953" s="1"/>
      <c r="L953" s="10"/>
      <c r="M953" s="1"/>
      <c r="N953" s="1"/>
      <c r="O953" s="10"/>
      <c r="P953" s="1"/>
      <c r="Q953" s="1"/>
      <c r="R953" s="75"/>
      <c r="S953" s="1"/>
      <c r="T953" s="1"/>
      <c r="U953" s="1"/>
      <c r="V953" s="343"/>
      <c r="W953" s="177"/>
      <c r="X953" s="177"/>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spans="1:52" ht="18" customHeight="1">
      <c r="A954" s="1"/>
      <c r="B954" s="1"/>
      <c r="C954" s="1"/>
      <c r="D954" s="1"/>
      <c r="E954" s="1"/>
      <c r="F954" s="167"/>
      <c r="G954" s="1"/>
      <c r="H954" s="337"/>
      <c r="I954" s="1"/>
      <c r="J954" s="1"/>
      <c r="K954" s="1"/>
      <c r="L954" s="10"/>
      <c r="M954" s="1"/>
      <c r="N954" s="1"/>
      <c r="O954" s="10"/>
      <c r="P954" s="1"/>
      <c r="Q954" s="1"/>
      <c r="R954" s="75"/>
      <c r="S954" s="1"/>
      <c r="T954" s="1"/>
      <c r="U954" s="1"/>
      <c r="V954" s="343"/>
      <c r="W954" s="177"/>
      <c r="X954" s="177"/>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spans="1:52" ht="18" customHeight="1">
      <c r="A955" s="1"/>
      <c r="B955" s="1"/>
      <c r="C955" s="1"/>
      <c r="D955" s="1"/>
      <c r="E955" s="1"/>
      <c r="F955" s="167"/>
      <c r="G955" s="1"/>
      <c r="H955" s="337"/>
      <c r="I955" s="1"/>
      <c r="J955" s="1"/>
      <c r="K955" s="1"/>
      <c r="L955" s="10"/>
      <c r="M955" s="1"/>
      <c r="N955" s="1"/>
      <c r="O955" s="10"/>
      <c r="P955" s="1"/>
      <c r="Q955" s="1"/>
      <c r="R955" s="75"/>
      <c r="S955" s="1"/>
      <c r="T955" s="1"/>
      <c r="U955" s="1"/>
      <c r="V955" s="343"/>
      <c r="W955" s="177"/>
      <c r="X955" s="177"/>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spans="1:52" ht="18" customHeight="1">
      <c r="A956" s="1"/>
      <c r="B956" s="1"/>
      <c r="C956" s="1"/>
      <c r="D956" s="1"/>
      <c r="E956" s="1"/>
      <c r="F956" s="167"/>
      <c r="G956" s="1"/>
      <c r="H956" s="337"/>
      <c r="I956" s="1"/>
      <c r="J956" s="1"/>
      <c r="K956" s="1"/>
      <c r="L956" s="10"/>
      <c r="M956" s="1"/>
      <c r="N956" s="1"/>
      <c r="O956" s="10"/>
      <c r="P956" s="1"/>
      <c r="Q956" s="1"/>
      <c r="R956" s="75"/>
      <c r="S956" s="1"/>
      <c r="T956" s="1"/>
      <c r="U956" s="1"/>
      <c r="V956" s="343"/>
      <c r="W956" s="177"/>
      <c r="X956" s="177"/>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spans="1:52" ht="18" customHeight="1">
      <c r="A957" s="1"/>
      <c r="B957" s="1"/>
      <c r="C957" s="1"/>
      <c r="D957" s="1"/>
      <c r="E957" s="1"/>
      <c r="F957" s="167"/>
      <c r="G957" s="1"/>
      <c r="H957" s="337"/>
      <c r="I957" s="1"/>
      <c r="J957" s="1"/>
      <c r="K957" s="1"/>
      <c r="L957" s="10"/>
      <c r="M957" s="1"/>
      <c r="N957" s="1"/>
      <c r="O957" s="10"/>
      <c r="P957" s="1"/>
      <c r="Q957" s="1"/>
      <c r="R957" s="75"/>
      <c r="S957" s="1"/>
      <c r="T957" s="1"/>
      <c r="U957" s="1"/>
      <c r="V957" s="343"/>
      <c r="W957" s="177"/>
      <c r="X957" s="177"/>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spans="1:52" ht="18" customHeight="1">
      <c r="A958" s="1"/>
      <c r="B958" s="1"/>
      <c r="C958" s="1"/>
      <c r="D958" s="1"/>
      <c r="E958" s="1"/>
      <c r="F958" s="167"/>
      <c r="G958" s="1"/>
      <c r="H958" s="337"/>
      <c r="I958" s="1"/>
      <c r="J958" s="1"/>
      <c r="K958" s="1"/>
      <c r="L958" s="10"/>
      <c r="M958" s="1"/>
      <c r="N958" s="1"/>
      <c r="O958" s="10"/>
      <c r="P958" s="1"/>
      <c r="Q958" s="1"/>
      <c r="R958" s="75"/>
      <c r="S958" s="1"/>
      <c r="T958" s="1"/>
      <c r="U958" s="1"/>
      <c r="V958" s="343"/>
      <c r="W958" s="177"/>
      <c r="X958" s="177"/>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spans="1:52" ht="18" customHeight="1">
      <c r="A959" s="1"/>
      <c r="B959" s="1"/>
      <c r="C959" s="1"/>
      <c r="D959" s="1"/>
      <c r="E959" s="1"/>
      <c r="F959" s="167"/>
      <c r="G959" s="1"/>
      <c r="H959" s="337"/>
      <c r="I959" s="1"/>
      <c r="J959" s="1"/>
      <c r="K959" s="1"/>
      <c r="L959" s="10"/>
      <c r="M959" s="1"/>
      <c r="N959" s="1"/>
      <c r="O959" s="10"/>
      <c r="P959" s="1"/>
      <c r="Q959" s="1"/>
      <c r="R959" s="75"/>
      <c r="S959" s="1"/>
      <c r="T959" s="1"/>
      <c r="U959" s="1"/>
      <c r="V959" s="343"/>
      <c r="W959" s="177"/>
      <c r="X959" s="177"/>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spans="1:52" ht="18" customHeight="1">
      <c r="A960" s="1"/>
      <c r="B960" s="1"/>
      <c r="C960" s="1"/>
      <c r="D960" s="1"/>
      <c r="E960" s="1"/>
      <c r="F960" s="167"/>
      <c r="G960" s="1"/>
      <c r="H960" s="337"/>
      <c r="I960" s="1"/>
      <c r="J960" s="1"/>
      <c r="K960" s="1"/>
      <c r="L960" s="10"/>
      <c r="M960" s="1"/>
      <c r="N960" s="1"/>
      <c r="O960" s="10"/>
      <c r="P960" s="1"/>
      <c r="Q960" s="1"/>
      <c r="R960" s="75"/>
      <c r="S960" s="1"/>
      <c r="T960" s="1"/>
      <c r="U960" s="1"/>
      <c r="V960" s="343"/>
      <c r="W960" s="177"/>
      <c r="X960" s="177"/>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spans="1:52" ht="18" customHeight="1">
      <c r="A961" s="1"/>
      <c r="B961" s="1"/>
      <c r="C961" s="1"/>
      <c r="D961" s="1"/>
      <c r="E961" s="1"/>
      <c r="F961" s="167"/>
      <c r="G961" s="1"/>
      <c r="H961" s="337"/>
      <c r="I961" s="1"/>
      <c r="J961" s="1"/>
      <c r="K961" s="1"/>
      <c r="L961" s="10"/>
      <c r="M961" s="1"/>
      <c r="N961" s="1"/>
      <c r="O961" s="10"/>
      <c r="P961" s="1"/>
      <c r="Q961" s="1"/>
      <c r="R961" s="75"/>
      <c r="S961" s="1"/>
      <c r="T961" s="1"/>
      <c r="U961" s="1"/>
      <c r="V961" s="343"/>
      <c r="W961" s="177"/>
      <c r="X961" s="177"/>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spans="1:52" ht="18" customHeight="1">
      <c r="A962" s="1"/>
      <c r="B962" s="1"/>
      <c r="C962" s="1"/>
      <c r="D962" s="1"/>
      <c r="E962" s="1"/>
      <c r="F962" s="167"/>
      <c r="G962" s="1"/>
      <c r="H962" s="337"/>
      <c r="I962" s="1"/>
      <c r="J962" s="1"/>
      <c r="K962" s="1"/>
      <c r="L962" s="10"/>
      <c r="M962" s="1"/>
      <c r="N962" s="1"/>
      <c r="O962" s="10"/>
      <c r="P962" s="1"/>
      <c r="Q962" s="1"/>
      <c r="R962" s="75"/>
      <c r="S962" s="1"/>
      <c r="T962" s="1"/>
      <c r="U962" s="1"/>
      <c r="V962" s="343"/>
      <c r="W962" s="177"/>
      <c r="X962" s="177"/>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spans="1:52" ht="18" customHeight="1">
      <c r="A963" s="1"/>
      <c r="B963" s="1"/>
      <c r="C963" s="1"/>
      <c r="D963" s="1"/>
      <c r="E963" s="1"/>
      <c r="F963" s="167"/>
      <c r="G963" s="1"/>
      <c r="H963" s="337"/>
      <c r="I963" s="1"/>
      <c r="J963" s="1"/>
      <c r="K963" s="1"/>
      <c r="L963" s="10"/>
      <c r="M963" s="1"/>
      <c r="N963" s="1"/>
      <c r="O963" s="10"/>
      <c r="P963" s="1"/>
      <c r="Q963" s="1"/>
      <c r="R963" s="75"/>
      <c r="S963" s="1"/>
      <c r="T963" s="1"/>
      <c r="U963" s="1"/>
      <c r="V963" s="343"/>
      <c r="W963" s="177"/>
      <c r="X963" s="177"/>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spans="1:52" ht="18" customHeight="1">
      <c r="A964" s="1"/>
      <c r="B964" s="1"/>
      <c r="C964" s="1"/>
      <c r="D964" s="1"/>
      <c r="E964" s="1"/>
      <c r="F964" s="167"/>
      <c r="G964" s="1"/>
      <c r="H964" s="337"/>
      <c r="I964" s="1"/>
      <c r="J964" s="1"/>
      <c r="K964" s="1"/>
      <c r="L964" s="10"/>
      <c r="M964" s="1"/>
      <c r="N964" s="1"/>
      <c r="O964" s="10"/>
      <c r="P964" s="1"/>
      <c r="Q964" s="1"/>
      <c r="R964" s="75"/>
      <c r="S964" s="1"/>
      <c r="T964" s="1"/>
      <c r="U964" s="1"/>
      <c r="V964" s="343"/>
      <c r="W964" s="177"/>
      <c r="X964" s="177"/>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spans="1:52" ht="18" customHeight="1">
      <c r="A965" s="1"/>
      <c r="B965" s="1"/>
      <c r="C965" s="1"/>
      <c r="D965" s="1"/>
      <c r="E965" s="1"/>
      <c r="F965" s="167"/>
      <c r="G965" s="1"/>
      <c r="H965" s="337"/>
      <c r="I965" s="1"/>
      <c r="J965" s="1"/>
      <c r="K965" s="1"/>
      <c r="L965" s="10"/>
      <c r="M965" s="1"/>
      <c r="N965" s="1"/>
      <c r="O965" s="10"/>
      <c r="P965" s="1"/>
      <c r="Q965" s="1"/>
      <c r="R965" s="75"/>
      <c r="S965" s="1"/>
      <c r="T965" s="1"/>
      <c r="U965" s="1"/>
      <c r="V965" s="343"/>
      <c r="W965" s="177"/>
      <c r="X965" s="177"/>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spans="1:52" ht="18" customHeight="1">
      <c r="A966" s="1"/>
      <c r="B966" s="1"/>
      <c r="C966" s="1"/>
      <c r="D966" s="1"/>
      <c r="E966" s="1"/>
      <c r="F966" s="167"/>
      <c r="G966" s="1"/>
      <c r="H966" s="337"/>
      <c r="I966" s="1"/>
      <c r="J966" s="1"/>
      <c r="K966" s="1"/>
      <c r="L966" s="10"/>
      <c r="M966" s="1"/>
      <c r="N966" s="1"/>
      <c r="O966" s="10"/>
      <c r="P966" s="1"/>
      <c r="Q966" s="1"/>
      <c r="R966" s="75"/>
      <c r="S966" s="1"/>
      <c r="T966" s="1"/>
      <c r="U966" s="1"/>
      <c r="V966" s="343"/>
      <c r="W966" s="177"/>
      <c r="X966" s="177"/>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spans="1:52" ht="18" customHeight="1">
      <c r="A967" s="1"/>
      <c r="B967" s="1"/>
      <c r="C967" s="1"/>
      <c r="D967" s="1"/>
      <c r="E967" s="1"/>
      <c r="F967" s="167"/>
      <c r="G967" s="1"/>
      <c r="H967" s="337"/>
      <c r="I967" s="1"/>
      <c r="J967" s="1"/>
      <c r="K967" s="1"/>
      <c r="L967" s="10"/>
      <c r="M967" s="1"/>
      <c r="N967" s="1"/>
      <c r="O967" s="10"/>
      <c r="P967" s="1"/>
      <c r="Q967" s="1"/>
      <c r="R967" s="75"/>
      <c r="S967" s="1"/>
      <c r="T967" s="1"/>
      <c r="U967" s="1"/>
      <c r="V967" s="343"/>
      <c r="W967" s="177"/>
      <c r="X967" s="177"/>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spans="1:52" ht="18" customHeight="1">
      <c r="A968" s="1"/>
      <c r="B968" s="1"/>
      <c r="C968" s="1"/>
      <c r="D968" s="1"/>
      <c r="E968" s="1"/>
      <c r="F968" s="167"/>
      <c r="G968" s="1"/>
      <c r="H968" s="337"/>
      <c r="I968" s="1"/>
      <c r="J968" s="1"/>
      <c r="K968" s="1"/>
      <c r="L968" s="10"/>
      <c r="M968" s="1"/>
      <c r="N968" s="1"/>
      <c r="O968" s="10"/>
      <c r="P968" s="1"/>
      <c r="Q968" s="1"/>
      <c r="R968" s="75"/>
      <c r="S968" s="1"/>
      <c r="T968" s="1"/>
      <c r="U968" s="1"/>
      <c r="V968" s="343"/>
      <c r="W968" s="177"/>
      <c r="X968" s="177"/>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spans="1:52" ht="18" customHeight="1">
      <c r="A969" s="1"/>
      <c r="B969" s="1"/>
      <c r="C969" s="1"/>
      <c r="D969" s="1"/>
      <c r="E969" s="1"/>
      <c r="F969" s="167"/>
      <c r="G969" s="1"/>
      <c r="H969" s="337"/>
      <c r="I969" s="1"/>
      <c r="J969" s="1"/>
      <c r="K969" s="1"/>
      <c r="L969" s="10"/>
      <c r="M969" s="1"/>
      <c r="N969" s="1"/>
      <c r="O969" s="10"/>
      <c r="P969" s="1"/>
      <c r="Q969" s="1"/>
      <c r="R969" s="75"/>
      <c r="S969" s="1"/>
      <c r="T969" s="1"/>
      <c r="U969" s="1"/>
      <c r="V969" s="343"/>
      <c r="W969" s="177"/>
      <c r="X969" s="177"/>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spans="1:52" ht="18" customHeight="1">
      <c r="A970" s="1"/>
      <c r="B970" s="1"/>
      <c r="C970" s="1"/>
      <c r="D970" s="1"/>
      <c r="E970" s="1"/>
      <c r="F970" s="167"/>
      <c r="G970" s="1"/>
      <c r="H970" s="337"/>
      <c r="I970" s="1"/>
      <c r="J970" s="1"/>
      <c r="K970" s="1"/>
      <c r="L970" s="10"/>
      <c r="M970" s="1"/>
      <c r="N970" s="1"/>
      <c r="O970" s="10"/>
      <c r="P970" s="1"/>
      <c r="Q970" s="1"/>
      <c r="R970" s="75"/>
      <c r="S970" s="1"/>
      <c r="T970" s="1"/>
      <c r="U970" s="1"/>
      <c r="V970" s="343"/>
      <c r="W970" s="177"/>
      <c r="X970" s="177"/>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spans="1:52" ht="18" customHeight="1">
      <c r="A971" s="1"/>
      <c r="B971" s="1"/>
      <c r="C971" s="1"/>
      <c r="D971" s="1"/>
      <c r="E971" s="1"/>
      <c r="F971" s="167"/>
      <c r="G971" s="1"/>
      <c r="H971" s="337"/>
      <c r="I971" s="1"/>
      <c r="J971" s="1"/>
      <c r="K971" s="1"/>
      <c r="L971" s="10"/>
      <c r="M971" s="1"/>
      <c r="N971" s="1"/>
      <c r="O971" s="10"/>
      <c r="P971" s="1"/>
      <c r="Q971" s="1"/>
      <c r="R971" s="75"/>
      <c r="S971" s="1"/>
      <c r="T971" s="1"/>
      <c r="U971" s="1"/>
      <c r="V971" s="343"/>
      <c r="W971" s="177"/>
      <c r="X971" s="177"/>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spans="1:52" ht="18" customHeight="1">
      <c r="A972" s="1"/>
      <c r="B972" s="1"/>
      <c r="C972" s="1"/>
      <c r="D972" s="1"/>
      <c r="E972" s="1"/>
      <c r="F972" s="167"/>
      <c r="G972" s="1"/>
      <c r="H972" s="337"/>
      <c r="I972" s="1"/>
      <c r="J972" s="1"/>
      <c r="K972" s="1"/>
      <c r="L972" s="10"/>
      <c r="M972" s="1"/>
      <c r="N972" s="1"/>
      <c r="O972" s="10"/>
      <c r="P972" s="1"/>
      <c r="Q972" s="1"/>
      <c r="R972" s="75"/>
      <c r="S972" s="1"/>
      <c r="T972" s="1"/>
      <c r="U972" s="1"/>
      <c r="V972" s="343"/>
      <c r="W972" s="177"/>
      <c r="X972" s="177"/>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spans="1:52" ht="18" customHeight="1">
      <c r="A973" s="1"/>
      <c r="B973" s="1"/>
      <c r="C973" s="1"/>
      <c r="D973" s="1"/>
      <c r="E973" s="1"/>
      <c r="F973" s="167"/>
      <c r="G973" s="1"/>
      <c r="H973" s="337"/>
      <c r="I973" s="1"/>
      <c r="J973" s="1"/>
      <c r="K973" s="1"/>
      <c r="L973" s="10"/>
      <c r="M973" s="1"/>
      <c r="N973" s="1"/>
      <c r="O973" s="10"/>
      <c r="P973" s="1"/>
      <c r="Q973" s="1"/>
      <c r="R973" s="75"/>
      <c r="S973" s="1"/>
      <c r="T973" s="1"/>
      <c r="U973" s="1"/>
      <c r="V973" s="343"/>
      <c r="W973" s="177"/>
      <c r="X973" s="177"/>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spans="1:52" ht="18" customHeight="1">
      <c r="A974" s="1"/>
      <c r="B974" s="1"/>
      <c r="C974" s="1"/>
      <c r="D974" s="1"/>
      <c r="E974" s="1"/>
      <c r="F974" s="167"/>
      <c r="G974" s="1"/>
      <c r="H974" s="337"/>
      <c r="I974" s="1"/>
      <c r="J974" s="1"/>
      <c r="K974" s="1"/>
      <c r="L974" s="10"/>
      <c r="M974" s="1"/>
      <c r="N974" s="1"/>
      <c r="O974" s="10"/>
      <c r="P974" s="1"/>
      <c r="Q974" s="1"/>
      <c r="R974" s="75"/>
      <c r="S974" s="1"/>
      <c r="T974" s="1"/>
      <c r="U974" s="1"/>
      <c r="V974" s="343"/>
      <c r="W974" s="177"/>
      <c r="X974" s="177"/>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spans="1:52" ht="18" customHeight="1">
      <c r="A975" s="1"/>
      <c r="B975" s="1"/>
      <c r="C975" s="1"/>
      <c r="D975" s="1"/>
      <c r="E975" s="1"/>
      <c r="F975" s="167"/>
      <c r="G975" s="1"/>
      <c r="H975" s="337"/>
      <c r="I975" s="1"/>
      <c r="J975" s="1"/>
      <c r="K975" s="1"/>
      <c r="L975" s="10"/>
      <c r="M975" s="1"/>
      <c r="N975" s="1"/>
      <c r="O975" s="10"/>
      <c r="P975" s="1"/>
      <c r="Q975" s="1"/>
      <c r="R975" s="75"/>
      <c r="S975" s="1"/>
      <c r="T975" s="1"/>
      <c r="U975" s="1"/>
      <c r="V975" s="343"/>
      <c r="W975" s="177"/>
      <c r="X975" s="177"/>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spans="1:52" ht="18" customHeight="1">
      <c r="A976" s="1"/>
      <c r="B976" s="1"/>
      <c r="C976" s="1"/>
      <c r="D976" s="1"/>
      <c r="E976" s="1"/>
      <c r="F976" s="167"/>
      <c r="G976" s="1"/>
      <c r="H976" s="337"/>
      <c r="I976" s="1"/>
      <c r="J976" s="1"/>
      <c r="K976" s="1"/>
      <c r="L976" s="10"/>
      <c r="M976" s="1"/>
      <c r="N976" s="1"/>
      <c r="O976" s="10"/>
      <c r="P976" s="1"/>
      <c r="Q976" s="1"/>
      <c r="R976" s="75"/>
      <c r="S976" s="1"/>
      <c r="T976" s="1"/>
      <c r="U976" s="1"/>
      <c r="V976" s="343"/>
      <c r="W976" s="177"/>
      <c r="X976" s="177"/>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spans="1:52" ht="18" customHeight="1">
      <c r="A977" s="1"/>
      <c r="B977" s="1"/>
      <c r="C977" s="1"/>
      <c r="D977" s="1"/>
      <c r="E977" s="1"/>
      <c r="F977" s="167"/>
      <c r="G977" s="1"/>
      <c r="H977" s="337"/>
      <c r="I977" s="1"/>
      <c r="J977" s="1"/>
      <c r="K977" s="1"/>
      <c r="L977" s="10"/>
      <c r="M977" s="1"/>
      <c r="N977" s="1"/>
      <c r="O977" s="10"/>
      <c r="P977" s="1"/>
      <c r="Q977" s="1"/>
      <c r="R977" s="75"/>
      <c r="S977" s="1"/>
      <c r="T977" s="1"/>
      <c r="U977" s="1"/>
      <c r="V977" s="343"/>
      <c r="W977" s="177"/>
      <c r="X977" s="177"/>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spans="1:52" ht="18" customHeight="1">
      <c r="A978" s="1"/>
      <c r="B978" s="1"/>
      <c r="C978" s="1"/>
      <c r="D978" s="1"/>
      <c r="E978" s="1"/>
      <c r="F978" s="167"/>
      <c r="G978" s="1"/>
      <c r="H978" s="337"/>
      <c r="I978" s="1"/>
      <c r="J978" s="1"/>
      <c r="K978" s="1"/>
      <c r="L978" s="10"/>
      <c r="M978" s="1"/>
      <c r="N978" s="1"/>
      <c r="O978" s="10"/>
      <c r="P978" s="1"/>
      <c r="Q978" s="1"/>
      <c r="R978" s="75"/>
      <c r="S978" s="1"/>
      <c r="T978" s="1"/>
      <c r="U978" s="1"/>
      <c r="V978" s="343"/>
      <c r="W978" s="177"/>
      <c r="X978" s="177"/>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spans="1:52" ht="18" customHeight="1">
      <c r="A979" s="1"/>
      <c r="B979" s="1"/>
      <c r="C979" s="1"/>
      <c r="D979" s="1"/>
      <c r="E979" s="1"/>
      <c r="F979" s="167"/>
      <c r="G979" s="1"/>
      <c r="H979" s="337"/>
      <c r="I979" s="1"/>
      <c r="J979" s="1"/>
      <c r="K979" s="1"/>
      <c r="L979" s="10"/>
      <c r="M979" s="1"/>
      <c r="N979" s="1"/>
      <c r="O979" s="10"/>
      <c r="P979" s="1"/>
      <c r="Q979" s="1"/>
      <c r="R979" s="75"/>
      <c r="S979" s="1"/>
      <c r="T979" s="1"/>
      <c r="U979" s="1"/>
      <c r="V979" s="343"/>
      <c r="W979" s="177"/>
      <c r="X979" s="177"/>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spans="1:52" ht="18" customHeight="1">
      <c r="A980" s="1"/>
      <c r="B980" s="1"/>
      <c r="C980" s="1"/>
      <c r="D980" s="1"/>
      <c r="E980" s="1"/>
      <c r="F980" s="167"/>
      <c r="G980" s="1"/>
      <c r="H980" s="337"/>
      <c r="I980" s="1"/>
      <c r="J980" s="1"/>
      <c r="K980" s="1"/>
      <c r="L980" s="10"/>
      <c r="M980" s="1"/>
      <c r="N980" s="1"/>
      <c r="O980" s="10"/>
      <c r="P980" s="1"/>
      <c r="Q980" s="1"/>
      <c r="R980" s="75"/>
      <c r="S980" s="1"/>
      <c r="T980" s="1"/>
      <c r="U980" s="1"/>
      <c r="V980" s="343"/>
      <c r="W980" s="177"/>
      <c r="X980" s="177"/>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spans="1:52" ht="18" customHeight="1">
      <c r="A981" s="1"/>
      <c r="B981" s="1"/>
      <c r="C981" s="1"/>
      <c r="D981" s="1"/>
      <c r="E981" s="1"/>
      <c r="F981" s="167"/>
      <c r="G981" s="1"/>
      <c r="H981" s="337"/>
      <c r="I981" s="1"/>
      <c r="J981" s="1"/>
      <c r="K981" s="1"/>
      <c r="L981" s="10"/>
      <c r="M981" s="1"/>
      <c r="N981" s="1"/>
      <c r="O981" s="10"/>
      <c r="P981" s="1"/>
      <c r="Q981" s="1"/>
      <c r="R981" s="75"/>
      <c r="S981" s="1"/>
      <c r="T981" s="1"/>
      <c r="U981" s="1"/>
      <c r="V981" s="343"/>
      <c r="W981" s="177"/>
      <c r="X981" s="177"/>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spans="1:52" ht="18" customHeight="1">
      <c r="A982" s="1"/>
      <c r="B982" s="1"/>
      <c r="C982" s="1"/>
      <c r="D982" s="1"/>
      <c r="E982" s="1"/>
      <c r="F982" s="167"/>
      <c r="G982" s="1"/>
      <c r="H982" s="337"/>
      <c r="I982" s="1"/>
      <c r="J982" s="1"/>
      <c r="K982" s="1"/>
      <c r="L982" s="10"/>
      <c r="M982" s="1"/>
      <c r="N982" s="1"/>
      <c r="O982" s="10"/>
      <c r="P982" s="1"/>
      <c r="Q982" s="1"/>
      <c r="R982" s="75"/>
      <c r="S982" s="1"/>
      <c r="T982" s="1"/>
      <c r="U982" s="1"/>
      <c r="V982" s="343"/>
      <c r="W982" s="177"/>
      <c r="X982" s="177"/>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spans="1:52" ht="18" customHeight="1">
      <c r="A983" s="1"/>
      <c r="B983" s="1"/>
      <c r="C983" s="1"/>
      <c r="D983" s="1"/>
      <c r="E983" s="1"/>
      <c r="F983" s="167"/>
      <c r="G983" s="1"/>
      <c r="H983" s="337"/>
      <c r="I983" s="1"/>
      <c r="J983" s="1"/>
      <c r="K983" s="1"/>
      <c r="L983" s="10"/>
      <c r="M983" s="1"/>
      <c r="N983" s="1"/>
      <c r="O983" s="10"/>
      <c r="P983" s="1"/>
      <c r="Q983" s="1"/>
      <c r="R983" s="75"/>
      <c r="S983" s="1"/>
      <c r="T983" s="1"/>
      <c r="U983" s="1"/>
      <c r="V983" s="343"/>
      <c r="W983" s="177"/>
      <c r="X983" s="177"/>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spans="1:52" ht="18" customHeight="1">
      <c r="A984" s="1"/>
      <c r="B984" s="1"/>
      <c r="C984" s="1"/>
      <c r="D984" s="1"/>
      <c r="E984" s="1"/>
      <c r="F984" s="167"/>
      <c r="G984" s="1"/>
      <c r="H984" s="337"/>
      <c r="I984" s="1"/>
      <c r="J984" s="1"/>
      <c r="K984" s="1"/>
      <c r="L984" s="10"/>
      <c r="M984" s="1"/>
      <c r="N984" s="1"/>
      <c r="O984" s="10"/>
      <c r="P984" s="1"/>
      <c r="Q984" s="1"/>
      <c r="R984" s="75"/>
      <c r="S984" s="1"/>
      <c r="T984" s="1"/>
      <c r="U984" s="1"/>
      <c r="V984" s="343"/>
      <c r="W984" s="177"/>
      <c r="X984" s="177"/>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spans="1:52" ht="18" customHeight="1">
      <c r="A985" s="1"/>
      <c r="B985" s="1"/>
      <c r="C985" s="1"/>
      <c r="D985" s="1"/>
      <c r="E985" s="1"/>
      <c r="F985" s="167"/>
      <c r="G985" s="1"/>
      <c r="H985" s="337"/>
      <c r="I985" s="1"/>
      <c r="J985" s="1"/>
      <c r="K985" s="1"/>
      <c r="L985" s="10"/>
      <c r="M985" s="1"/>
      <c r="N985" s="1"/>
      <c r="O985" s="10"/>
      <c r="P985" s="1"/>
      <c r="Q985" s="1"/>
      <c r="R985" s="75"/>
      <c r="S985" s="1"/>
      <c r="T985" s="1"/>
      <c r="U985" s="1"/>
      <c r="V985" s="343"/>
      <c r="W985" s="177"/>
      <c r="X985" s="177"/>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spans="1:52" ht="18" customHeight="1">
      <c r="A986" s="1"/>
      <c r="B986" s="1"/>
      <c r="C986" s="1"/>
      <c r="D986" s="1"/>
      <c r="E986" s="1"/>
      <c r="F986" s="167"/>
      <c r="G986" s="1"/>
      <c r="H986" s="337"/>
      <c r="I986" s="1"/>
      <c r="J986" s="1"/>
      <c r="K986" s="1"/>
      <c r="L986" s="10"/>
      <c r="M986" s="1"/>
      <c r="N986" s="1"/>
      <c r="O986" s="10"/>
      <c r="P986" s="1"/>
      <c r="Q986" s="1"/>
      <c r="R986" s="75"/>
      <c r="S986" s="1"/>
      <c r="T986" s="1"/>
      <c r="U986" s="1"/>
      <c r="V986" s="343"/>
      <c r="W986" s="177"/>
      <c r="X986" s="177"/>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spans="1:52" ht="18" customHeight="1">
      <c r="A987" s="1"/>
      <c r="B987" s="1"/>
      <c r="C987" s="1"/>
      <c r="D987" s="1"/>
      <c r="E987" s="1"/>
      <c r="F987" s="167"/>
      <c r="G987" s="1"/>
      <c r="H987" s="337"/>
      <c r="I987" s="1"/>
      <c r="J987" s="1"/>
      <c r="K987" s="1"/>
      <c r="L987" s="10"/>
      <c r="M987" s="1"/>
      <c r="N987" s="1"/>
      <c r="O987" s="10"/>
      <c r="P987" s="1"/>
      <c r="Q987" s="1"/>
      <c r="R987" s="75"/>
      <c r="S987" s="1"/>
      <c r="T987" s="1"/>
      <c r="U987" s="1"/>
      <c r="V987" s="343"/>
      <c r="W987" s="177"/>
      <c r="X987" s="177"/>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spans="1:52" ht="18" customHeight="1">
      <c r="A988" s="1"/>
      <c r="B988" s="1"/>
      <c r="C988" s="1"/>
      <c r="D988" s="1"/>
      <c r="E988" s="1"/>
      <c r="F988" s="167"/>
      <c r="G988" s="1"/>
      <c r="H988" s="337"/>
      <c r="I988" s="1"/>
      <c r="J988" s="1"/>
      <c r="K988" s="1"/>
      <c r="L988" s="10"/>
      <c r="M988" s="1"/>
      <c r="N988" s="1"/>
      <c r="O988" s="10"/>
      <c r="P988" s="1"/>
      <c r="Q988" s="1"/>
      <c r="R988" s="75"/>
      <c r="S988" s="1"/>
      <c r="T988" s="1"/>
      <c r="U988" s="1"/>
      <c r="V988" s="343"/>
      <c r="W988" s="177"/>
      <c r="X988" s="177"/>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spans="1:52" ht="18" customHeight="1">
      <c r="A989" s="1"/>
      <c r="B989" s="1"/>
      <c r="C989" s="1"/>
      <c r="D989" s="1"/>
      <c r="E989" s="1"/>
      <c r="F989" s="167"/>
      <c r="G989" s="1"/>
      <c r="H989" s="337"/>
      <c r="I989" s="1"/>
      <c r="J989" s="1"/>
      <c r="K989" s="1"/>
      <c r="L989" s="10"/>
      <c r="M989" s="1"/>
      <c r="N989" s="1"/>
      <c r="O989" s="10"/>
      <c r="P989" s="1"/>
      <c r="Q989" s="1"/>
      <c r="R989" s="75"/>
      <c r="S989" s="1"/>
      <c r="T989" s="1"/>
      <c r="U989" s="1"/>
      <c r="V989" s="343"/>
      <c r="W989" s="177"/>
      <c r="X989" s="177"/>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spans="1:52" ht="18" customHeight="1">
      <c r="A990" s="1"/>
      <c r="B990" s="1"/>
      <c r="C990" s="1"/>
      <c r="D990" s="1"/>
      <c r="E990" s="1"/>
      <c r="F990" s="167"/>
      <c r="G990" s="1"/>
      <c r="H990" s="337"/>
      <c r="I990" s="1"/>
      <c r="J990" s="1"/>
      <c r="K990" s="1"/>
      <c r="L990" s="10"/>
      <c r="M990" s="1"/>
      <c r="N990" s="1"/>
      <c r="O990" s="10"/>
      <c r="P990" s="1"/>
      <c r="Q990" s="1"/>
      <c r="R990" s="75"/>
      <c r="S990" s="1"/>
      <c r="T990" s="1"/>
      <c r="U990" s="1"/>
      <c r="V990" s="343"/>
      <c r="W990" s="177"/>
      <c r="X990" s="177"/>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spans="1:52" ht="18" customHeight="1">
      <c r="A991" s="1"/>
      <c r="B991" s="1"/>
      <c r="C991" s="1"/>
      <c r="D991" s="1"/>
      <c r="E991" s="1"/>
      <c r="F991" s="167"/>
      <c r="G991" s="1"/>
      <c r="H991" s="337"/>
      <c r="I991" s="1"/>
      <c r="J991" s="1"/>
      <c r="K991" s="1"/>
      <c r="L991" s="10"/>
      <c r="M991" s="1"/>
      <c r="N991" s="1"/>
      <c r="O991" s="10"/>
      <c r="P991" s="1"/>
      <c r="Q991" s="1"/>
      <c r="R991" s="75"/>
      <c r="S991" s="1"/>
      <c r="T991" s="1"/>
      <c r="U991" s="1"/>
      <c r="V991" s="343"/>
      <c r="W991" s="177"/>
      <c r="X991" s="177"/>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spans="1:52" ht="18" customHeight="1">
      <c r="A992" s="1"/>
      <c r="B992" s="1"/>
      <c r="C992" s="1"/>
      <c r="D992" s="1"/>
      <c r="E992" s="1"/>
      <c r="F992" s="167"/>
      <c r="G992" s="1"/>
      <c r="H992" s="337"/>
      <c r="I992" s="1"/>
      <c r="J992" s="1"/>
      <c r="K992" s="1"/>
      <c r="L992" s="10"/>
      <c r="M992" s="1"/>
      <c r="N992" s="1"/>
      <c r="O992" s="10"/>
      <c r="P992" s="1"/>
      <c r="Q992" s="1"/>
      <c r="R992" s="75"/>
      <c r="S992" s="1"/>
      <c r="T992" s="1"/>
      <c r="U992" s="1"/>
      <c r="V992" s="343"/>
      <c r="W992" s="177"/>
      <c r="X992" s="177"/>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spans="1:52" ht="18" customHeight="1">
      <c r="A993" s="1"/>
      <c r="B993" s="1"/>
      <c r="C993" s="1"/>
      <c r="D993" s="1"/>
      <c r="E993" s="1"/>
      <c r="F993" s="167"/>
      <c r="G993" s="1"/>
      <c r="H993" s="337"/>
      <c r="I993" s="1"/>
      <c r="J993" s="1"/>
      <c r="K993" s="1"/>
      <c r="L993" s="10"/>
      <c r="M993" s="1"/>
      <c r="N993" s="1"/>
      <c r="O993" s="10"/>
      <c r="P993" s="1"/>
      <c r="Q993" s="1"/>
      <c r="R993" s="75"/>
      <c r="S993" s="1"/>
      <c r="T993" s="1"/>
      <c r="U993" s="1"/>
      <c r="V993" s="343"/>
      <c r="W993" s="177"/>
      <c r="X993" s="177"/>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spans="1:52" ht="18" customHeight="1">
      <c r="A994" s="1"/>
      <c r="B994" s="1"/>
      <c r="C994" s="1"/>
      <c r="D994" s="1"/>
      <c r="E994" s="1"/>
      <c r="F994" s="167"/>
      <c r="G994" s="1"/>
      <c r="H994" s="337"/>
      <c r="I994" s="1"/>
      <c r="J994" s="1"/>
      <c r="K994" s="1"/>
      <c r="L994" s="10"/>
      <c r="M994" s="1"/>
      <c r="N994" s="1"/>
      <c r="O994" s="10"/>
      <c r="P994" s="1"/>
      <c r="Q994" s="1"/>
      <c r="R994" s="75"/>
      <c r="S994" s="1"/>
      <c r="T994" s="1"/>
      <c r="U994" s="1"/>
      <c r="V994" s="343"/>
      <c r="W994" s="177"/>
      <c r="X994" s="177"/>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spans="1:52" ht="18" customHeight="1">
      <c r="A995" s="1"/>
      <c r="B995" s="1"/>
      <c r="C995" s="1"/>
      <c r="D995" s="1"/>
      <c r="E995" s="1"/>
      <c r="F995" s="167"/>
      <c r="G995" s="1"/>
      <c r="H995" s="337"/>
      <c r="I995" s="1"/>
      <c r="J995" s="1"/>
      <c r="K995" s="1"/>
      <c r="L995" s="10"/>
      <c r="M995" s="1"/>
      <c r="N995" s="1"/>
      <c r="O995" s="10"/>
      <c r="P995" s="1"/>
      <c r="Q995" s="1"/>
      <c r="R995" s="75"/>
      <c r="S995" s="1"/>
      <c r="T995" s="1"/>
      <c r="U995" s="1"/>
      <c r="V995" s="343"/>
      <c r="W995" s="177"/>
      <c r="X995" s="177"/>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spans="1:52" ht="18" customHeight="1">
      <c r="A996" s="1"/>
      <c r="B996" s="1"/>
      <c r="C996" s="1"/>
      <c r="D996" s="1"/>
      <c r="E996" s="1"/>
      <c r="F996" s="167"/>
      <c r="G996" s="1"/>
      <c r="H996" s="337"/>
      <c r="I996" s="1"/>
      <c r="J996" s="1"/>
      <c r="K996" s="1"/>
      <c r="L996" s="10"/>
      <c r="M996" s="1"/>
      <c r="N996" s="1"/>
      <c r="O996" s="10"/>
      <c r="P996" s="1"/>
      <c r="Q996" s="1"/>
      <c r="R996" s="75"/>
      <c r="S996" s="1"/>
      <c r="T996" s="1"/>
      <c r="U996" s="1"/>
      <c r="V996" s="343"/>
      <c r="W996" s="177"/>
      <c r="X996" s="177"/>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spans="1:52" ht="18" customHeight="1">
      <c r="A997" s="1"/>
      <c r="B997" s="1"/>
      <c r="C997" s="1"/>
      <c r="D997" s="1"/>
      <c r="E997" s="1"/>
      <c r="F997" s="167"/>
      <c r="G997" s="1"/>
      <c r="H997" s="337"/>
      <c r="I997" s="1"/>
      <c r="J997" s="1"/>
      <c r="K997" s="1"/>
      <c r="L997" s="10"/>
      <c r="M997" s="1"/>
      <c r="N997" s="1"/>
      <c r="O997" s="10"/>
      <c r="P997" s="1"/>
      <c r="Q997" s="1"/>
      <c r="R997" s="75"/>
      <c r="S997" s="1"/>
      <c r="T997" s="1"/>
      <c r="U997" s="1"/>
      <c r="V997" s="343"/>
      <c r="W997" s="177"/>
      <c r="X997" s="177"/>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spans="1:52" ht="18" customHeight="1">
      <c r="A998" s="1"/>
      <c r="B998" s="1"/>
      <c r="C998" s="1"/>
      <c r="D998" s="1"/>
      <c r="E998" s="1"/>
      <c r="F998" s="167"/>
      <c r="G998" s="1"/>
      <c r="H998" s="337"/>
      <c r="I998" s="1"/>
      <c r="J998" s="1"/>
      <c r="K998" s="1"/>
      <c r="L998" s="10"/>
      <c r="M998" s="1"/>
      <c r="N998" s="1"/>
      <c r="O998" s="10"/>
      <c r="P998" s="1"/>
      <c r="Q998" s="1"/>
      <c r="R998" s="75"/>
      <c r="S998" s="1"/>
      <c r="T998" s="1"/>
      <c r="U998" s="1"/>
      <c r="V998" s="343"/>
      <c r="W998" s="177"/>
      <c r="X998" s="177"/>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spans="1:52" ht="18" customHeight="1">
      <c r="A999" s="1"/>
      <c r="B999" s="1"/>
      <c r="C999" s="1"/>
      <c r="D999" s="1"/>
      <c r="E999" s="1"/>
      <c r="F999" s="167"/>
      <c r="G999" s="1"/>
      <c r="H999" s="337"/>
      <c r="I999" s="1"/>
      <c r="J999" s="1"/>
      <c r="K999" s="1"/>
      <c r="L999" s="10"/>
      <c r="M999" s="1"/>
      <c r="N999" s="1"/>
      <c r="O999" s="10"/>
      <c r="P999" s="1"/>
      <c r="Q999" s="1"/>
      <c r="R999" s="75"/>
      <c r="S999" s="1"/>
      <c r="T999" s="1"/>
      <c r="U999" s="1"/>
      <c r="V999" s="343"/>
      <c r="W999" s="177"/>
      <c r="X999" s="177"/>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spans="1:52" ht="18" customHeight="1">
      <c r="A1000" s="1"/>
      <c r="B1000" s="1"/>
      <c r="C1000" s="1"/>
      <c r="D1000" s="1"/>
      <c r="E1000" s="1"/>
      <c r="F1000" s="167"/>
      <c r="G1000" s="1"/>
      <c r="H1000" s="337"/>
      <c r="I1000" s="1"/>
      <c r="J1000" s="1"/>
      <c r="K1000" s="1"/>
      <c r="L1000" s="10"/>
      <c r="M1000" s="1"/>
      <c r="N1000" s="1"/>
      <c r="O1000" s="10"/>
      <c r="P1000" s="1"/>
      <c r="Q1000" s="1"/>
      <c r="R1000" s="75"/>
      <c r="S1000" s="1"/>
      <c r="T1000" s="1"/>
      <c r="U1000" s="1"/>
      <c r="V1000" s="343"/>
      <c r="W1000" s="177"/>
      <c r="X1000" s="177"/>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row r="1001" spans="1:52" ht="18" customHeight="1">
      <c r="A1001" s="1"/>
      <c r="B1001" s="1"/>
      <c r="C1001" s="1"/>
      <c r="D1001" s="1"/>
      <c r="E1001" s="1"/>
      <c r="F1001" s="167"/>
      <c r="G1001" s="1"/>
      <c r="H1001" s="337"/>
      <c r="I1001" s="1"/>
      <c r="J1001" s="1"/>
      <c r="K1001" s="1"/>
      <c r="L1001" s="10"/>
      <c r="M1001" s="1"/>
      <c r="N1001" s="1"/>
      <c r="O1001" s="10"/>
      <c r="P1001" s="1"/>
      <c r="Q1001" s="1"/>
      <c r="R1001" s="75"/>
      <c r="S1001" s="1"/>
      <c r="T1001" s="1"/>
      <c r="U1001" s="1"/>
      <c r="V1001" s="343"/>
      <c r="W1001" s="177"/>
      <c r="X1001" s="177"/>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row>
    <row r="1002" spans="1:52" ht="18" customHeight="1">
      <c r="A1002" s="1"/>
      <c r="B1002" s="1"/>
      <c r="C1002" s="1"/>
      <c r="D1002" s="1"/>
      <c r="E1002" s="1"/>
      <c r="F1002" s="167"/>
      <c r="G1002" s="1"/>
      <c r="H1002" s="337"/>
      <c r="I1002" s="1"/>
      <c r="J1002" s="1"/>
      <c r="K1002" s="1"/>
      <c r="L1002" s="10"/>
      <c r="M1002" s="1"/>
      <c r="N1002" s="1"/>
      <c r="O1002" s="10"/>
      <c r="P1002" s="1"/>
      <c r="Q1002" s="1"/>
      <c r="R1002" s="75"/>
      <c r="S1002" s="1"/>
      <c r="T1002" s="1"/>
      <c r="U1002" s="1"/>
      <c r="V1002" s="343"/>
      <c r="W1002" s="177"/>
      <c r="X1002" s="177"/>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row>
    <row r="1003" spans="1:52" ht="18" customHeight="1">
      <c r="A1003" s="1"/>
      <c r="B1003" s="1"/>
      <c r="C1003" s="1"/>
      <c r="D1003" s="1"/>
      <c r="E1003" s="1"/>
      <c r="F1003" s="167"/>
      <c r="G1003" s="1"/>
      <c r="H1003" s="337"/>
      <c r="I1003" s="1"/>
      <c r="J1003" s="1"/>
      <c r="K1003" s="1"/>
      <c r="L1003" s="10"/>
      <c r="M1003" s="1"/>
      <c r="N1003" s="1"/>
      <c r="O1003" s="10"/>
      <c r="P1003" s="1"/>
      <c r="Q1003" s="1"/>
      <c r="R1003" s="75"/>
      <c r="S1003" s="1"/>
      <c r="T1003" s="1"/>
      <c r="U1003" s="1"/>
      <c r="V1003" s="343"/>
      <c r="W1003" s="177"/>
      <c r="X1003" s="177"/>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row>
    <row r="1004" spans="1:52" ht="18" customHeight="1">
      <c r="A1004" s="1"/>
      <c r="B1004" s="1"/>
      <c r="C1004" s="1"/>
      <c r="D1004" s="1"/>
      <c r="E1004" s="1"/>
      <c r="F1004" s="167"/>
      <c r="G1004" s="1"/>
      <c r="H1004" s="337"/>
      <c r="I1004" s="1"/>
      <c r="J1004" s="1"/>
      <c r="K1004" s="1"/>
      <c r="L1004" s="10"/>
      <c r="M1004" s="1"/>
      <c r="N1004" s="1"/>
      <c r="O1004" s="10"/>
      <c r="P1004" s="1"/>
      <c r="Q1004" s="1"/>
      <c r="R1004" s="75"/>
      <c r="S1004" s="1"/>
      <c r="T1004" s="1"/>
      <c r="U1004" s="1"/>
      <c r="V1004" s="343"/>
      <c r="W1004" s="177"/>
      <c r="X1004" s="177"/>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row>
    <row r="1005" spans="1:52" ht="18" customHeight="1">
      <c r="A1005" s="1"/>
      <c r="B1005" s="1"/>
      <c r="C1005" s="1"/>
      <c r="D1005" s="1"/>
      <c r="E1005" s="1"/>
      <c r="F1005" s="167"/>
      <c r="G1005" s="1"/>
      <c r="H1005" s="337"/>
      <c r="I1005" s="1"/>
      <c r="J1005" s="1"/>
      <c r="K1005" s="1"/>
      <c r="L1005" s="10"/>
      <c r="M1005" s="1"/>
      <c r="N1005" s="1"/>
      <c r="O1005" s="10"/>
      <c r="P1005" s="1"/>
      <c r="Q1005" s="1"/>
      <c r="R1005" s="75"/>
      <c r="S1005" s="1"/>
      <c r="T1005" s="1"/>
      <c r="U1005" s="1"/>
      <c r="V1005" s="343"/>
      <c r="W1005" s="177"/>
      <c r="X1005" s="177"/>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row>
    <row r="1006" spans="1:52" ht="18" customHeight="1">
      <c r="A1006" s="1"/>
      <c r="B1006" s="1"/>
      <c r="C1006" s="1"/>
      <c r="D1006" s="1"/>
      <c r="E1006" s="1"/>
      <c r="F1006" s="167"/>
      <c r="G1006" s="1"/>
      <c r="H1006" s="337"/>
      <c r="I1006" s="1"/>
      <c r="J1006" s="1"/>
      <c r="K1006" s="1"/>
      <c r="L1006" s="10"/>
      <c r="M1006" s="1"/>
      <c r="N1006" s="1"/>
      <c r="O1006" s="10"/>
      <c r="P1006" s="1"/>
      <c r="Q1006" s="1"/>
      <c r="R1006" s="75"/>
      <c r="S1006" s="1"/>
      <c r="T1006" s="1"/>
      <c r="U1006" s="1"/>
      <c r="V1006" s="343"/>
      <c r="W1006" s="177"/>
      <c r="X1006" s="177"/>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row>
    <row r="1007" spans="1:52" ht="18" customHeight="1">
      <c r="A1007" s="1"/>
      <c r="B1007" s="1"/>
      <c r="C1007" s="1"/>
      <c r="D1007" s="1"/>
      <c r="E1007" s="1"/>
      <c r="F1007" s="167"/>
      <c r="G1007" s="1"/>
      <c r="H1007" s="337"/>
      <c r="I1007" s="1"/>
      <c r="J1007" s="1"/>
      <c r="K1007" s="1"/>
      <c r="L1007" s="10"/>
      <c r="M1007" s="1"/>
      <c r="N1007" s="1"/>
      <c r="O1007" s="10"/>
      <c r="P1007" s="1"/>
      <c r="Q1007" s="1"/>
      <c r="R1007" s="75"/>
      <c r="S1007" s="1"/>
      <c r="T1007" s="1"/>
      <c r="U1007" s="1"/>
      <c r="V1007" s="343"/>
      <c r="W1007" s="177"/>
      <c r="X1007" s="177"/>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row>
    <row r="1008" spans="1:52" ht="18" customHeight="1">
      <c r="A1008" s="1"/>
      <c r="B1008" s="1"/>
      <c r="C1008" s="1"/>
      <c r="D1008" s="1"/>
      <c r="E1008" s="1"/>
      <c r="F1008" s="167"/>
      <c r="G1008" s="1"/>
      <c r="H1008" s="337"/>
      <c r="I1008" s="1"/>
      <c r="J1008" s="1"/>
      <c r="K1008" s="1"/>
      <c r="L1008" s="10"/>
      <c r="M1008" s="1"/>
      <c r="N1008" s="1"/>
      <c r="O1008" s="10"/>
      <c r="P1008" s="1"/>
      <c r="Q1008" s="1"/>
      <c r="R1008" s="75"/>
      <c r="S1008" s="1"/>
      <c r="T1008" s="1"/>
      <c r="U1008" s="1"/>
      <c r="V1008" s="343"/>
      <c r="W1008" s="177"/>
      <c r="X1008" s="177"/>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row>
    <row r="1009" spans="1:52" ht="18" customHeight="1">
      <c r="A1009" s="1"/>
      <c r="B1009" s="1"/>
      <c r="C1009" s="1"/>
      <c r="D1009" s="1"/>
      <c r="E1009" s="1"/>
      <c r="F1009" s="167"/>
      <c r="G1009" s="1"/>
      <c r="H1009" s="337"/>
      <c r="I1009" s="1"/>
      <c r="J1009" s="1"/>
      <c r="K1009" s="1"/>
      <c r="L1009" s="10"/>
      <c r="M1009" s="1"/>
      <c r="N1009" s="1"/>
      <c r="O1009" s="10"/>
      <c r="P1009" s="1"/>
      <c r="Q1009" s="1"/>
      <c r="R1009" s="75"/>
      <c r="S1009" s="1"/>
      <c r="T1009" s="1"/>
      <c r="U1009" s="1"/>
      <c r="V1009" s="343"/>
      <c r="W1009" s="177"/>
      <c r="X1009" s="177"/>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row>
    <row r="1010" spans="1:52" ht="18" customHeight="1">
      <c r="A1010" s="1"/>
      <c r="B1010" s="1"/>
      <c r="C1010" s="1"/>
      <c r="D1010" s="1"/>
      <c r="E1010" s="1"/>
      <c r="F1010" s="167"/>
      <c r="G1010" s="1"/>
      <c r="H1010" s="337"/>
      <c r="I1010" s="1"/>
      <c r="J1010" s="1"/>
      <c r="K1010" s="1"/>
      <c r="L1010" s="10"/>
      <c r="M1010" s="1"/>
      <c r="N1010" s="1"/>
      <c r="O1010" s="10"/>
      <c r="P1010" s="1"/>
      <c r="Q1010" s="1"/>
      <c r="R1010" s="75"/>
      <c r="S1010" s="1"/>
      <c r="T1010" s="1"/>
      <c r="U1010" s="1"/>
      <c r="V1010" s="343"/>
      <c r="W1010" s="177"/>
      <c r="X1010" s="177"/>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row>
    <row r="1011" spans="1:52" ht="18" customHeight="1">
      <c r="A1011" s="1"/>
      <c r="B1011" s="1"/>
      <c r="C1011" s="1"/>
      <c r="D1011" s="1"/>
      <c r="E1011" s="1"/>
      <c r="F1011" s="167"/>
      <c r="G1011" s="1"/>
      <c r="H1011" s="337"/>
      <c r="I1011" s="1"/>
      <c r="J1011" s="1"/>
      <c r="K1011" s="1"/>
      <c r="L1011" s="10"/>
      <c r="M1011" s="1"/>
      <c r="N1011" s="1"/>
      <c r="O1011" s="10"/>
      <c r="P1011" s="1"/>
      <c r="Q1011" s="1"/>
      <c r="R1011" s="75"/>
      <c r="S1011" s="1"/>
      <c r="T1011" s="1"/>
      <c r="U1011" s="1"/>
      <c r="V1011" s="343"/>
      <c r="W1011" s="177"/>
      <c r="X1011" s="177"/>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row>
    <row r="1012" spans="1:52" ht="18" customHeight="1">
      <c r="A1012" s="1"/>
      <c r="B1012" s="1"/>
      <c r="C1012" s="1"/>
      <c r="D1012" s="1"/>
      <c r="E1012" s="1"/>
      <c r="F1012" s="167"/>
      <c r="G1012" s="1"/>
      <c r="H1012" s="337"/>
      <c r="I1012" s="1"/>
      <c r="J1012" s="1"/>
      <c r="K1012" s="1"/>
      <c r="L1012" s="10"/>
      <c r="M1012" s="1"/>
      <c r="N1012" s="1"/>
      <c r="O1012" s="10"/>
      <c r="P1012" s="1"/>
      <c r="Q1012" s="1"/>
      <c r="R1012" s="75"/>
      <c r="S1012" s="1"/>
      <c r="T1012" s="1"/>
      <c r="U1012" s="1"/>
      <c r="V1012" s="343"/>
      <c r="W1012" s="177"/>
      <c r="X1012" s="177"/>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row>
    <row r="1013" spans="1:52" ht="18" customHeight="1">
      <c r="A1013" s="1"/>
      <c r="B1013" s="1"/>
      <c r="C1013" s="1"/>
      <c r="D1013" s="1"/>
      <c r="E1013" s="1"/>
      <c r="F1013" s="167"/>
      <c r="G1013" s="1"/>
      <c r="H1013" s="337"/>
      <c r="I1013" s="1"/>
      <c r="J1013" s="1"/>
      <c r="K1013" s="1"/>
      <c r="L1013" s="10"/>
      <c r="M1013" s="1"/>
      <c r="N1013" s="1"/>
      <c r="O1013" s="10"/>
      <c r="P1013" s="1"/>
      <c r="Q1013" s="1"/>
      <c r="R1013" s="75"/>
      <c r="S1013" s="1"/>
      <c r="T1013" s="1"/>
      <c r="U1013" s="1"/>
      <c r="V1013" s="343"/>
      <c r="W1013" s="177"/>
      <c r="X1013" s="177"/>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row>
    <row r="1014" spans="1:52" ht="18" customHeight="1">
      <c r="A1014" s="1"/>
      <c r="B1014" s="1"/>
      <c r="C1014" s="1"/>
      <c r="D1014" s="1"/>
      <c r="E1014" s="1"/>
      <c r="F1014" s="167"/>
      <c r="G1014" s="1"/>
      <c r="H1014" s="337"/>
      <c r="I1014" s="1"/>
      <c r="J1014" s="1"/>
      <c r="K1014" s="1"/>
      <c r="L1014" s="10"/>
      <c r="M1014" s="1"/>
      <c r="N1014" s="1"/>
      <c r="O1014" s="10"/>
      <c r="P1014" s="1"/>
      <c r="Q1014" s="1"/>
      <c r="R1014" s="75"/>
      <c r="S1014" s="1"/>
      <c r="T1014" s="1"/>
      <c r="U1014" s="1"/>
      <c r="V1014" s="343"/>
      <c r="W1014" s="177"/>
      <c r="X1014" s="177"/>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row>
    <row r="1015" spans="1:52" ht="18" customHeight="1">
      <c r="A1015" s="1"/>
      <c r="B1015" s="1"/>
      <c r="C1015" s="1"/>
      <c r="D1015" s="1"/>
      <c r="E1015" s="1"/>
      <c r="F1015" s="167"/>
      <c r="G1015" s="1"/>
      <c r="H1015" s="337"/>
      <c r="I1015" s="1"/>
      <c r="J1015" s="1"/>
      <c r="K1015" s="1"/>
      <c r="L1015" s="10"/>
      <c r="M1015" s="1"/>
      <c r="N1015" s="1"/>
      <c r="O1015" s="10"/>
      <c r="P1015" s="1"/>
      <c r="Q1015" s="1"/>
      <c r="R1015" s="75"/>
      <c r="S1015" s="1"/>
      <c r="T1015" s="1"/>
      <c r="U1015" s="1"/>
      <c r="V1015" s="343"/>
      <c r="W1015" s="177"/>
      <c r="X1015" s="177"/>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row>
    <row r="1016" spans="1:52" ht="18" customHeight="1">
      <c r="A1016" s="1"/>
      <c r="B1016" s="1"/>
      <c r="C1016" s="1"/>
      <c r="D1016" s="1"/>
      <c r="E1016" s="1"/>
      <c r="F1016" s="167"/>
      <c r="G1016" s="1"/>
      <c r="H1016" s="337"/>
      <c r="I1016" s="1"/>
      <c r="J1016" s="1"/>
      <c r="K1016" s="1"/>
      <c r="L1016" s="10"/>
      <c r="M1016" s="1"/>
      <c r="N1016" s="1"/>
      <c r="O1016" s="10"/>
      <c r="P1016" s="1"/>
      <c r="Q1016" s="1"/>
      <c r="R1016" s="75"/>
      <c r="S1016" s="1"/>
      <c r="T1016" s="1"/>
      <c r="U1016" s="1"/>
      <c r="V1016" s="343"/>
      <c r="W1016" s="177"/>
      <c r="X1016" s="177"/>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row>
    <row r="1017" spans="1:52" ht="18" customHeight="1">
      <c r="A1017" s="1"/>
      <c r="B1017" s="1"/>
      <c r="C1017" s="1"/>
      <c r="D1017" s="1"/>
      <c r="E1017" s="1"/>
      <c r="F1017" s="167"/>
      <c r="G1017" s="1"/>
      <c r="H1017" s="337"/>
      <c r="I1017" s="1"/>
      <c r="J1017" s="1"/>
      <c r="K1017" s="1"/>
      <c r="L1017" s="10"/>
      <c r="M1017" s="1"/>
      <c r="N1017" s="1"/>
      <c r="O1017" s="10"/>
      <c r="P1017" s="1"/>
      <c r="Q1017" s="1"/>
      <c r="R1017" s="75"/>
      <c r="S1017" s="1"/>
      <c r="T1017" s="1"/>
      <c r="U1017" s="1"/>
      <c r="V1017" s="343"/>
      <c r="W1017" s="177"/>
      <c r="X1017" s="177"/>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row>
    <row r="1018" spans="1:52" ht="18" customHeight="1">
      <c r="A1018" s="1"/>
      <c r="B1018" s="1"/>
      <c r="C1018" s="1"/>
      <c r="D1018" s="1"/>
      <c r="E1018" s="1"/>
      <c r="F1018" s="167"/>
      <c r="G1018" s="1"/>
      <c r="H1018" s="337"/>
      <c r="I1018" s="1"/>
      <c r="J1018" s="1"/>
      <c r="K1018" s="1"/>
      <c r="L1018" s="10"/>
      <c r="M1018" s="1"/>
      <c r="N1018" s="1"/>
      <c r="O1018" s="10"/>
      <c r="P1018" s="1"/>
      <c r="Q1018" s="1"/>
      <c r="R1018" s="75"/>
      <c r="S1018" s="1"/>
      <c r="T1018" s="1"/>
      <c r="U1018" s="1"/>
      <c r="V1018" s="343"/>
      <c r="W1018" s="177"/>
      <c r="X1018" s="177"/>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row>
    <row r="1019" spans="1:52" ht="18" customHeight="1">
      <c r="A1019" s="1"/>
      <c r="B1019" s="1"/>
      <c r="C1019" s="1"/>
      <c r="D1019" s="1"/>
      <c r="E1019" s="1"/>
      <c r="F1019" s="167"/>
      <c r="G1019" s="1"/>
      <c r="H1019" s="337"/>
      <c r="I1019" s="1"/>
      <c r="J1019" s="1"/>
      <c r="K1019" s="1"/>
      <c r="L1019" s="10"/>
      <c r="M1019" s="1"/>
      <c r="N1019" s="1"/>
      <c r="O1019" s="10"/>
      <c r="P1019" s="1"/>
      <c r="Q1019" s="1"/>
      <c r="R1019" s="75"/>
      <c r="S1019" s="1"/>
      <c r="T1019" s="1"/>
      <c r="U1019" s="1"/>
      <c r="V1019" s="343"/>
      <c r="W1019" s="177"/>
      <c r="X1019" s="177"/>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row>
    <row r="1020" spans="1:52" ht="18" customHeight="1">
      <c r="A1020" s="1"/>
      <c r="B1020" s="1"/>
      <c r="C1020" s="1"/>
      <c r="D1020" s="1"/>
      <c r="E1020" s="1"/>
      <c r="F1020" s="167"/>
      <c r="G1020" s="1"/>
      <c r="H1020" s="337"/>
      <c r="I1020" s="1"/>
      <c r="J1020" s="1"/>
      <c r="K1020" s="1"/>
      <c r="L1020" s="10"/>
      <c r="M1020" s="1"/>
      <c r="N1020" s="1"/>
      <c r="O1020" s="10"/>
      <c r="P1020" s="1"/>
      <c r="Q1020" s="1"/>
      <c r="R1020" s="75"/>
      <c r="S1020" s="1"/>
      <c r="T1020" s="1"/>
      <c r="U1020" s="1"/>
      <c r="V1020" s="343"/>
      <c r="W1020" s="177"/>
      <c r="X1020" s="177"/>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row>
    <row r="1021" spans="1:52" ht="18" customHeight="1">
      <c r="A1021" s="1"/>
      <c r="B1021" s="1"/>
      <c r="C1021" s="1"/>
      <c r="D1021" s="1"/>
      <c r="E1021" s="1"/>
      <c r="F1021" s="167"/>
      <c r="G1021" s="1"/>
      <c r="H1021" s="337"/>
      <c r="I1021" s="1"/>
      <c r="J1021" s="1"/>
      <c r="K1021" s="1"/>
      <c r="L1021" s="10"/>
      <c r="M1021" s="1"/>
      <c r="N1021" s="1"/>
      <c r="O1021" s="10"/>
      <c r="P1021" s="1"/>
      <c r="Q1021" s="1"/>
      <c r="R1021" s="75"/>
      <c r="S1021" s="1"/>
      <c r="T1021" s="1"/>
      <c r="U1021" s="1"/>
      <c r="V1021" s="343"/>
      <c r="W1021" s="177"/>
      <c r="X1021" s="177"/>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row>
    <row r="1022" spans="1:52" ht="18" customHeight="1">
      <c r="A1022" s="1"/>
      <c r="B1022" s="1"/>
      <c r="C1022" s="1"/>
      <c r="D1022" s="1"/>
      <c r="E1022" s="1"/>
      <c r="F1022" s="167"/>
      <c r="G1022" s="1"/>
      <c r="H1022" s="337"/>
      <c r="I1022" s="1"/>
      <c r="J1022" s="1"/>
      <c r="K1022" s="1"/>
      <c r="L1022" s="10"/>
      <c r="M1022" s="1"/>
      <c r="N1022" s="1"/>
      <c r="O1022" s="10"/>
      <c r="P1022" s="1"/>
      <c r="Q1022" s="1"/>
      <c r="R1022" s="75"/>
      <c r="S1022" s="1"/>
      <c r="T1022" s="1"/>
      <c r="U1022" s="1"/>
      <c r="V1022" s="343"/>
      <c r="W1022" s="177"/>
      <c r="X1022" s="177"/>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row>
    <row r="1023" spans="1:52" ht="18" customHeight="1">
      <c r="A1023" s="1"/>
      <c r="B1023" s="1"/>
      <c r="C1023" s="1"/>
      <c r="D1023" s="1"/>
      <c r="E1023" s="1"/>
      <c r="F1023" s="167"/>
      <c r="G1023" s="1"/>
      <c r="H1023" s="337"/>
      <c r="I1023" s="1"/>
      <c r="J1023" s="1"/>
      <c r="K1023" s="1"/>
      <c r="L1023" s="10"/>
      <c r="M1023" s="1"/>
      <c r="N1023" s="1"/>
      <c r="O1023" s="10"/>
      <c r="P1023" s="1"/>
      <c r="Q1023" s="1"/>
      <c r="R1023" s="75"/>
      <c r="S1023" s="1"/>
      <c r="T1023" s="1"/>
      <c r="U1023" s="1"/>
      <c r="V1023" s="343"/>
      <c r="W1023" s="177"/>
      <c r="X1023" s="177"/>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row>
    <row r="1024" spans="1:52" ht="18" customHeight="1">
      <c r="A1024" s="1"/>
      <c r="B1024" s="1"/>
      <c r="C1024" s="1"/>
      <c r="D1024" s="1"/>
      <c r="E1024" s="1"/>
      <c r="F1024" s="167"/>
      <c r="G1024" s="1"/>
      <c r="H1024" s="337"/>
      <c r="I1024" s="1"/>
      <c r="J1024" s="1"/>
      <c r="K1024" s="1"/>
      <c r="L1024" s="10"/>
      <c r="M1024" s="1"/>
      <c r="N1024" s="1"/>
      <c r="O1024" s="10"/>
      <c r="P1024" s="1"/>
      <c r="Q1024" s="1"/>
      <c r="R1024" s="75"/>
      <c r="S1024" s="1"/>
      <c r="T1024" s="1"/>
      <c r="U1024" s="1"/>
      <c r="V1024" s="343"/>
      <c r="W1024" s="177"/>
      <c r="X1024" s="177"/>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row>
    <row r="1025" spans="1:52" ht="18" customHeight="1">
      <c r="A1025" s="1"/>
      <c r="B1025" s="1"/>
      <c r="C1025" s="1"/>
      <c r="D1025" s="1"/>
      <c r="E1025" s="1"/>
      <c r="F1025" s="167"/>
      <c r="G1025" s="1"/>
      <c r="H1025" s="337"/>
      <c r="I1025" s="1"/>
      <c r="J1025" s="1"/>
      <c r="K1025" s="1"/>
      <c r="L1025" s="10"/>
      <c r="M1025" s="1"/>
      <c r="N1025" s="1"/>
      <c r="O1025" s="10"/>
      <c r="P1025" s="1"/>
      <c r="Q1025" s="1"/>
      <c r="R1025" s="75"/>
      <c r="S1025" s="1"/>
      <c r="T1025" s="1"/>
      <c r="U1025" s="1"/>
      <c r="V1025" s="343"/>
      <c r="W1025" s="177"/>
      <c r="X1025" s="177"/>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row>
    <row r="1026" spans="1:52" ht="18" customHeight="1">
      <c r="A1026" s="1"/>
      <c r="B1026" s="1"/>
      <c r="C1026" s="1"/>
      <c r="D1026" s="1"/>
      <c r="E1026" s="1"/>
      <c r="F1026" s="167"/>
      <c r="G1026" s="1"/>
      <c r="H1026" s="337"/>
      <c r="I1026" s="1"/>
      <c r="J1026" s="1"/>
      <c r="K1026" s="1"/>
      <c r="L1026" s="10"/>
      <c r="M1026" s="1"/>
      <c r="N1026" s="1"/>
      <c r="O1026" s="10"/>
      <c r="P1026" s="1"/>
      <c r="Q1026" s="1"/>
      <c r="R1026" s="75"/>
      <c r="S1026" s="1"/>
      <c r="T1026" s="1"/>
      <c r="U1026" s="1"/>
      <c r="V1026" s="343"/>
      <c r="W1026" s="177"/>
      <c r="X1026" s="177"/>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row>
    <row r="1027" spans="1:52" ht="18" customHeight="1">
      <c r="A1027" s="1"/>
      <c r="B1027" s="1"/>
      <c r="C1027" s="1"/>
      <c r="D1027" s="1"/>
      <c r="E1027" s="1"/>
      <c r="F1027" s="167"/>
      <c r="G1027" s="1"/>
      <c r="H1027" s="337"/>
      <c r="I1027" s="1"/>
      <c r="J1027" s="1"/>
      <c r="K1027" s="1"/>
      <c r="L1027" s="10"/>
      <c r="M1027" s="1"/>
      <c r="N1027" s="1"/>
      <c r="O1027" s="10"/>
      <c r="P1027" s="1"/>
      <c r="Q1027" s="1"/>
      <c r="R1027" s="75"/>
      <c r="S1027" s="1"/>
      <c r="T1027" s="1"/>
      <c r="U1027" s="1"/>
      <c r="V1027" s="343"/>
      <c r="W1027" s="177"/>
      <c r="X1027" s="177"/>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row>
    <row r="1028" spans="1:52" ht="18" customHeight="1">
      <c r="A1028" s="1"/>
      <c r="B1028" s="1"/>
      <c r="C1028" s="1"/>
      <c r="D1028" s="1"/>
      <c r="E1028" s="1"/>
      <c r="F1028" s="167"/>
      <c r="G1028" s="1"/>
      <c r="H1028" s="337"/>
      <c r="I1028" s="1"/>
      <c r="J1028" s="1"/>
      <c r="K1028" s="1"/>
      <c r="L1028" s="10"/>
      <c r="M1028" s="1"/>
      <c r="N1028" s="1"/>
      <c r="O1028" s="10"/>
      <c r="P1028" s="1"/>
      <c r="Q1028" s="1"/>
      <c r="R1028" s="75"/>
      <c r="S1028" s="1"/>
      <c r="T1028" s="1"/>
      <c r="U1028" s="1"/>
      <c r="V1028" s="343"/>
      <c r="W1028" s="177"/>
      <c r="X1028" s="177"/>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row>
    <row r="1029" spans="1:52" ht="18" customHeight="1">
      <c r="A1029" s="1"/>
      <c r="B1029" s="1"/>
      <c r="C1029" s="1"/>
      <c r="D1029" s="1"/>
      <c r="E1029" s="1"/>
      <c r="F1029" s="167"/>
      <c r="G1029" s="1"/>
      <c r="H1029" s="337"/>
      <c r="I1029" s="1"/>
      <c r="J1029" s="1"/>
      <c r="K1029" s="1"/>
      <c r="L1029" s="10"/>
      <c r="M1029" s="1"/>
      <c r="N1029" s="1"/>
      <c r="O1029" s="10"/>
      <c r="P1029" s="1"/>
      <c r="Q1029" s="1"/>
      <c r="R1029" s="75"/>
      <c r="S1029" s="1"/>
      <c r="T1029" s="1"/>
      <c r="U1029" s="1"/>
      <c r="V1029" s="343"/>
      <c r="W1029" s="177"/>
      <c r="X1029" s="177"/>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row>
    <row r="1030" spans="1:52" ht="18" customHeight="1">
      <c r="A1030" s="1"/>
      <c r="B1030" s="1"/>
      <c r="C1030" s="1"/>
      <c r="D1030" s="1"/>
      <c r="E1030" s="1"/>
      <c r="F1030" s="167"/>
      <c r="G1030" s="1"/>
      <c r="H1030" s="337"/>
      <c r="I1030" s="1"/>
      <c r="J1030" s="1"/>
      <c r="K1030" s="1"/>
      <c r="L1030" s="10"/>
      <c r="M1030" s="1"/>
      <c r="N1030" s="1"/>
      <c r="O1030" s="10"/>
      <c r="P1030" s="1"/>
      <c r="Q1030" s="1"/>
      <c r="R1030" s="75"/>
      <c r="S1030" s="1"/>
      <c r="T1030" s="1"/>
      <c r="U1030" s="1"/>
      <c r="V1030" s="343"/>
      <c r="W1030" s="177"/>
      <c r="X1030" s="177"/>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row>
    <row r="1031" spans="1:52" ht="18" customHeight="1">
      <c r="A1031" s="1"/>
      <c r="B1031" s="1"/>
      <c r="C1031" s="1"/>
      <c r="D1031" s="1"/>
      <c r="E1031" s="1"/>
      <c r="F1031" s="167"/>
      <c r="G1031" s="1"/>
      <c r="H1031" s="337"/>
      <c r="I1031" s="1"/>
      <c r="J1031" s="1"/>
      <c r="K1031" s="1"/>
      <c r="L1031" s="10"/>
      <c r="M1031" s="1"/>
      <c r="N1031" s="1"/>
      <c r="O1031" s="10"/>
      <c r="P1031" s="1"/>
      <c r="Q1031" s="1"/>
      <c r="R1031" s="75"/>
      <c r="S1031" s="1"/>
      <c r="T1031" s="1"/>
      <c r="U1031" s="1"/>
      <c r="V1031" s="343"/>
      <c r="W1031" s="177"/>
      <c r="X1031" s="177"/>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row>
    <row r="1032" spans="1:52" ht="18" customHeight="1">
      <c r="A1032" s="1"/>
      <c r="B1032" s="1"/>
      <c r="C1032" s="1"/>
      <c r="D1032" s="1"/>
      <c r="E1032" s="1"/>
      <c r="F1032" s="167"/>
      <c r="G1032" s="1"/>
      <c r="H1032" s="337"/>
      <c r="I1032" s="1"/>
      <c r="J1032" s="1"/>
      <c r="K1032" s="1"/>
      <c r="L1032" s="10"/>
      <c r="M1032" s="1"/>
      <c r="N1032" s="1"/>
      <c r="O1032" s="10"/>
      <c r="P1032" s="1"/>
      <c r="Q1032" s="1"/>
      <c r="R1032" s="75"/>
      <c r="S1032" s="1"/>
      <c r="T1032" s="1"/>
      <c r="U1032" s="1"/>
      <c r="V1032" s="343"/>
      <c r="W1032" s="177"/>
      <c r="X1032" s="177"/>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row>
    <row r="1033" spans="1:52" ht="18" customHeight="1">
      <c r="A1033" s="1"/>
      <c r="B1033" s="1"/>
      <c r="C1033" s="1"/>
      <c r="D1033" s="1"/>
      <c r="E1033" s="1"/>
      <c r="F1033" s="167"/>
      <c r="G1033" s="1"/>
      <c r="H1033" s="337"/>
      <c r="I1033" s="1"/>
      <c r="J1033" s="1"/>
      <c r="K1033" s="1"/>
      <c r="L1033" s="10"/>
      <c r="M1033" s="1"/>
      <c r="N1033" s="1"/>
      <c r="O1033" s="10"/>
      <c r="P1033" s="1"/>
      <c r="Q1033" s="1"/>
      <c r="R1033" s="75"/>
      <c r="S1033" s="1"/>
      <c r="T1033" s="1"/>
      <c r="U1033" s="1"/>
      <c r="V1033" s="343"/>
      <c r="W1033" s="177"/>
      <c r="X1033" s="177"/>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row>
    <row r="1034" spans="1:52" ht="18" customHeight="1">
      <c r="A1034" s="1"/>
      <c r="B1034" s="1"/>
      <c r="C1034" s="1"/>
      <c r="D1034" s="1"/>
      <c r="E1034" s="1"/>
      <c r="F1034" s="167"/>
      <c r="G1034" s="1"/>
      <c r="H1034" s="337"/>
      <c r="I1034" s="1"/>
      <c r="J1034" s="1"/>
      <c r="K1034" s="1"/>
      <c r="L1034" s="10"/>
      <c r="M1034" s="1"/>
      <c r="N1034" s="1"/>
      <c r="O1034" s="10"/>
      <c r="P1034" s="1"/>
      <c r="Q1034" s="1"/>
      <c r="R1034" s="75"/>
      <c r="S1034" s="1"/>
      <c r="T1034" s="1"/>
      <c r="U1034" s="1"/>
      <c r="V1034" s="343"/>
      <c r="W1034" s="177"/>
      <c r="X1034" s="177"/>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row>
    <row r="1035" spans="1:52" ht="18" customHeight="1">
      <c r="A1035" s="1"/>
      <c r="B1035" s="1"/>
      <c r="C1035" s="1"/>
      <c r="D1035" s="1"/>
      <c r="E1035" s="1"/>
      <c r="F1035" s="167"/>
      <c r="G1035" s="1"/>
      <c r="H1035" s="337"/>
      <c r="I1035" s="1"/>
      <c r="J1035" s="1"/>
      <c r="K1035" s="1"/>
      <c r="L1035" s="10"/>
      <c r="M1035" s="1"/>
      <c r="N1035" s="1"/>
      <c r="O1035" s="10"/>
      <c r="P1035" s="1"/>
      <c r="Q1035" s="1"/>
      <c r="R1035" s="75"/>
      <c r="S1035" s="1"/>
      <c r="T1035" s="1"/>
      <c r="U1035" s="1"/>
      <c r="V1035" s="343"/>
      <c r="W1035" s="177"/>
      <c r="X1035" s="177"/>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row>
    <row r="1036" spans="1:52" ht="18" customHeight="1">
      <c r="A1036" s="1"/>
      <c r="B1036" s="1"/>
      <c r="C1036" s="1"/>
      <c r="D1036" s="1"/>
      <c r="E1036" s="1"/>
      <c r="F1036" s="167"/>
      <c r="G1036" s="1"/>
      <c r="H1036" s="337"/>
      <c r="I1036" s="1"/>
      <c r="J1036" s="1"/>
      <c r="K1036" s="1"/>
      <c r="L1036" s="10"/>
      <c r="M1036" s="1"/>
      <c r="N1036" s="1"/>
      <c r="O1036" s="10"/>
      <c r="P1036" s="1"/>
      <c r="Q1036" s="1"/>
      <c r="R1036" s="75"/>
      <c r="S1036" s="1"/>
      <c r="T1036" s="1"/>
      <c r="U1036" s="1"/>
      <c r="V1036" s="343"/>
      <c r="W1036" s="177"/>
      <c r="X1036" s="177"/>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row>
    <row r="1037" spans="1:52" ht="18" customHeight="1">
      <c r="A1037" s="1"/>
      <c r="B1037" s="1"/>
      <c r="C1037" s="1"/>
      <c r="D1037" s="1"/>
      <c r="E1037" s="1"/>
      <c r="F1037" s="167"/>
      <c r="G1037" s="1"/>
      <c r="H1037" s="337"/>
      <c r="I1037" s="1"/>
      <c r="J1037" s="1"/>
      <c r="K1037" s="1"/>
      <c r="L1037" s="10"/>
      <c r="M1037" s="1"/>
      <c r="N1037" s="1"/>
      <c r="O1037" s="10"/>
      <c r="P1037" s="1"/>
      <c r="Q1037" s="1"/>
      <c r="R1037" s="75"/>
      <c r="S1037" s="1"/>
      <c r="T1037" s="1"/>
      <c r="U1037" s="1"/>
      <c r="V1037" s="343"/>
      <c r="W1037" s="177"/>
      <c r="X1037" s="177"/>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row>
    <row r="1038" spans="1:52" ht="18" customHeight="1">
      <c r="A1038" s="1"/>
      <c r="B1038" s="1"/>
      <c r="C1038" s="1"/>
      <c r="D1038" s="1"/>
      <c r="E1038" s="1"/>
      <c r="F1038" s="167"/>
      <c r="G1038" s="1"/>
      <c r="H1038" s="337"/>
      <c r="I1038" s="1"/>
      <c r="J1038" s="1"/>
      <c r="K1038" s="1"/>
      <c r="L1038" s="10"/>
      <c r="M1038" s="1"/>
      <c r="N1038" s="1"/>
      <c r="O1038" s="10"/>
      <c r="P1038" s="1"/>
      <c r="Q1038" s="1"/>
      <c r="R1038" s="75"/>
      <c r="S1038" s="1"/>
      <c r="T1038" s="1"/>
      <c r="U1038" s="1"/>
      <c r="V1038" s="343"/>
      <c r="W1038" s="177"/>
      <c r="X1038" s="177"/>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row>
    <row r="1039" spans="1:52" ht="18" customHeight="1">
      <c r="A1039" s="1"/>
      <c r="B1039" s="1"/>
      <c r="C1039" s="1"/>
      <c r="D1039" s="1"/>
      <c r="E1039" s="1"/>
      <c r="F1039" s="167"/>
      <c r="G1039" s="1"/>
      <c r="H1039" s="337"/>
      <c r="I1039" s="1"/>
      <c r="J1039" s="1"/>
      <c r="K1039" s="1"/>
      <c r="L1039" s="10"/>
      <c r="M1039" s="1"/>
      <c r="N1039" s="1"/>
      <c r="O1039" s="10"/>
      <c r="P1039" s="1"/>
      <c r="Q1039" s="1"/>
      <c r="R1039" s="75"/>
      <c r="S1039" s="1"/>
      <c r="T1039" s="1"/>
      <c r="U1039" s="1"/>
      <c r="V1039" s="343"/>
      <c r="W1039" s="177"/>
      <c r="X1039" s="177"/>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row>
    <row r="1040" spans="1:52" ht="18" customHeight="1">
      <c r="A1040" s="1"/>
      <c r="B1040" s="1"/>
      <c r="C1040" s="1"/>
      <c r="D1040" s="1"/>
      <c r="E1040" s="1"/>
      <c r="F1040" s="167"/>
      <c r="G1040" s="1"/>
      <c r="H1040" s="337"/>
      <c r="I1040" s="1"/>
      <c r="J1040" s="1"/>
      <c r="K1040" s="1"/>
      <c r="L1040" s="10"/>
      <c r="M1040" s="1"/>
      <c r="N1040" s="1"/>
      <c r="O1040" s="10"/>
      <c r="P1040" s="1"/>
      <c r="Q1040" s="1"/>
      <c r="R1040" s="75"/>
      <c r="S1040" s="1"/>
      <c r="T1040" s="1"/>
      <c r="U1040" s="1"/>
      <c r="V1040" s="343"/>
      <c r="W1040" s="177"/>
      <c r="X1040" s="177"/>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row>
    <row r="1041" spans="1:52" ht="18" customHeight="1">
      <c r="A1041" s="1"/>
      <c r="B1041" s="1"/>
      <c r="C1041" s="1"/>
      <c r="D1041" s="1"/>
      <c r="E1041" s="1"/>
      <c r="F1041" s="167"/>
      <c r="G1041" s="1"/>
      <c r="H1041" s="337"/>
      <c r="I1041" s="1"/>
      <c r="J1041" s="1"/>
      <c r="K1041" s="1"/>
      <c r="L1041" s="10"/>
      <c r="M1041" s="1"/>
      <c r="N1041" s="1"/>
      <c r="O1041" s="10"/>
      <c r="P1041" s="1"/>
      <c r="Q1041" s="1"/>
      <c r="R1041" s="75"/>
      <c r="S1041" s="1"/>
      <c r="T1041" s="1"/>
      <c r="U1041" s="1"/>
      <c r="V1041" s="343"/>
      <c r="W1041" s="177"/>
      <c r="X1041" s="177"/>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row>
    <row r="1042" spans="1:52" ht="18" customHeight="1">
      <c r="A1042" s="1"/>
      <c r="B1042" s="1"/>
      <c r="C1042" s="1"/>
      <c r="D1042" s="1"/>
      <c r="E1042" s="1"/>
      <c r="F1042" s="167"/>
      <c r="G1042" s="1"/>
      <c r="H1042" s="337"/>
      <c r="I1042" s="1"/>
      <c r="J1042" s="1"/>
      <c r="K1042" s="1"/>
      <c r="L1042" s="10"/>
      <c r="M1042" s="1"/>
      <c r="N1042" s="1"/>
      <c r="O1042" s="10"/>
      <c r="P1042" s="1"/>
      <c r="Q1042" s="1"/>
      <c r="R1042" s="75"/>
      <c r="S1042" s="1"/>
      <c r="T1042" s="1"/>
      <c r="U1042" s="1"/>
      <c r="V1042" s="343"/>
      <c r="W1042" s="177"/>
      <c r="X1042" s="177"/>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row>
    <row r="1043" spans="1:52" ht="18" customHeight="1">
      <c r="A1043" s="1"/>
      <c r="B1043" s="1"/>
      <c r="C1043" s="1"/>
      <c r="D1043" s="1"/>
      <c r="E1043" s="1"/>
      <c r="F1043" s="167"/>
      <c r="G1043" s="1"/>
      <c r="H1043" s="337"/>
      <c r="I1043" s="1"/>
      <c r="J1043" s="1"/>
      <c r="K1043" s="1"/>
      <c r="L1043" s="10"/>
      <c r="M1043" s="1"/>
      <c r="N1043" s="1"/>
      <c r="O1043" s="10"/>
      <c r="P1043" s="1"/>
      <c r="Q1043" s="1"/>
      <c r="R1043" s="75"/>
      <c r="S1043" s="1"/>
      <c r="T1043" s="1"/>
      <c r="U1043" s="1"/>
      <c r="V1043" s="343"/>
      <c r="W1043" s="177"/>
      <c r="X1043" s="177"/>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row>
    <row r="1044" spans="1:52" ht="18" customHeight="1">
      <c r="A1044" s="1"/>
      <c r="B1044" s="1"/>
      <c r="C1044" s="1"/>
      <c r="D1044" s="1"/>
      <c r="E1044" s="1"/>
      <c r="F1044" s="167"/>
      <c r="G1044" s="1"/>
      <c r="H1044" s="337"/>
      <c r="I1044" s="1"/>
      <c r="J1044" s="1"/>
      <c r="K1044" s="1"/>
      <c r="L1044" s="10"/>
      <c r="M1044" s="1"/>
      <c r="N1044" s="1"/>
      <c r="O1044" s="10"/>
      <c r="P1044" s="1"/>
      <c r="Q1044" s="1"/>
      <c r="R1044" s="75"/>
      <c r="S1044" s="1"/>
      <c r="T1044" s="1"/>
      <c r="U1044" s="1"/>
      <c r="V1044" s="343"/>
      <c r="W1044" s="177"/>
      <c r="X1044" s="177"/>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row>
    <row r="1045" spans="1:52" ht="18" customHeight="1">
      <c r="A1045" s="1"/>
      <c r="B1045" s="1"/>
      <c r="C1045" s="1"/>
      <c r="D1045" s="1"/>
      <c r="E1045" s="1"/>
      <c r="F1045" s="167"/>
      <c r="G1045" s="1"/>
      <c r="H1045" s="337"/>
      <c r="I1045" s="1"/>
      <c r="J1045" s="1"/>
      <c r="K1045" s="1"/>
      <c r="L1045" s="10"/>
      <c r="M1045" s="1"/>
      <c r="N1045" s="1"/>
      <c r="O1045" s="10"/>
      <c r="P1045" s="1"/>
      <c r="Q1045" s="1"/>
      <c r="R1045" s="75"/>
      <c r="S1045" s="1"/>
      <c r="T1045" s="1"/>
      <c r="U1045" s="1"/>
      <c r="V1045" s="343"/>
      <c r="W1045" s="177"/>
      <c r="X1045" s="177"/>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row>
    <row r="1046" spans="1:52" ht="18" customHeight="1">
      <c r="A1046" s="1"/>
      <c r="B1046" s="1"/>
      <c r="C1046" s="1"/>
      <c r="D1046" s="1"/>
      <c r="E1046" s="1"/>
      <c r="F1046" s="167"/>
      <c r="G1046" s="1"/>
      <c r="H1046" s="337"/>
      <c r="I1046" s="1"/>
      <c r="J1046" s="1"/>
      <c r="K1046" s="1"/>
      <c r="L1046" s="10"/>
      <c r="M1046" s="1"/>
      <c r="N1046" s="1"/>
      <c r="O1046" s="10"/>
      <c r="P1046" s="1"/>
      <c r="Q1046" s="1"/>
      <c r="R1046" s="75"/>
      <c r="S1046" s="1"/>
      <c r="T1046" s="1"/>
      <c r="U1046" s="1"/>
      <c r="V1046" s="343"/>
      <c r="W1046" s="177"/>
      <c r="X1046" s="177"/>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row>
    <row r="1047" spans="1:52" ht="18" customHeight="1">
      <c r="A1047" s="1"/>
      <c r="B1047" s="1"/>
      <c r="C1047" s="1"/>
      <c r="D1047" s="1"/>
      <c r="E1047" s="1"/>
      <c r="F1047" s="167"/>
      <c r="G1047" s="1"/>
      <c r="H1047" s="337"/>
      <c r="I1047" s="1"/>
      <c r="J1047" s="1"/>
      <c r="K1047" s="1"/>
      <c r="L1047" s="10"/>
      <c r="M1047" s="1"/>
      <c r="N1047" s="1"/>
      <c r="O1047" s="10"/>
      <c r="P1047" s="1"/>
      <c r="Q1047" s="1"/>
      <c r="R1047" s="75"/>
      <c r="S1047" s="1"/>
      <c r="T1047" s="1"/>
      <c r="U1047" s="1"/>
      <c r="V1047" s="343"/>
      <c r="W1047" s="177"/>
      <c r="X1047" s="177"/>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row>
    <row r="1048" spans="1:52" ht="18" customHeight="1">
      <c r="A1048" s="1"/>
      <c r="B1048" s="1"/>
      <c r="C1048" s="1"/>
      <c r="D1048" s="1"/>
      <c r="E1048" s="1"/>
      <c r="F1048" s="167"/>
      <c r="G1048" s="1"/>
      <c r="H1048" s="337"/>
      <c r="I1048" s="1"/>
      <c r="J1048" s="1"/>
      <c r="K1048" s="1"/>
      <c r="L1048" s="10"/>
      <c r="M1048" s="1"/>
      <c r="N1048" s="1"/>
      <c r="O1048" s="10"/>
      <c r="P1048" s="1"/>
      <c r="Q1048" s="1"/>
      <c r="R1048" s="75"/>
      <c r="S1048" s="1"/>
      <c r="T1048" s="1"/>
      <c r="U1048" s="1"/>
      <c r="V1048" s="343"/>
      <c r="W1048" s="177"/>
      <c r="X1048" s="177"/>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row>
    <row r="1049" spans="1:52" ht="18" customHeight="1">
      <c r="A1049" s="1"/>
      <c r="B1049" s="1"/>
      <c r="C1049" s="1"/>
      <c r="D1049" s="1"/>
      <c r="E1049" s="1"/>
      <c r="F1049" s="167"/>
      <c r="G1049" s="1"/>
      <c r="H1049" s="337"/>
      <c r="I1049" s="1"/>
      <c r="J1049" s="1"/>
      <c r="K1049" s="1"/>
      <c r="L1049" s="10"/>
      <c r="M1049" s="1"/>
      <c r="N1049" s="1"/>
      <c r="O1049" s="10"/>
      <c r="P1049" s="1"/>
      <c r="Q1049" s="1"/>
      <c r="R1049" s="75"/>
      <c r="S1049" s="1"/>
      <c r="T1049" s="1"/>
      <c r="U1049" s="1"/>
      <c r="V1049" s="343"/>
      <c r="W1049" s="177"/>
      <c r="X1049" s="177"/>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row>
    <row r="1050" spans="1:52" ht="18" customHeight="1">
      <c r="A1050" s="1"/>
      <c r="B1050" s="1"/>
      <c r="C1050" s="1"/>
      <c r="D1050" s="1"/>
      <c r="E1050" s="1"/>
      <c r="F1050" s="167"/>
      <c r="G1050" s="1"/>
      <c r="H1050" s="337"/>
      <c r="I1050" s="1"/>
      <c r="J1050" s="1"/>
      <c r="K1050" s="1"/>
      <c r="L1050" s="10"/>
      <c r="M1050" s="1"/>
      <c r="N1050" s="1"/>
      <c r="O1050" s="10"/>
      <c r="P1050" s="1"/>
      <c r="Q1050" s="1"/>
      <c r="R1050" s="75"/>
      <c r="S1050" s="1"/>
      <c r="T1050" s="1"/>
      <c r="U1050" s="1"/>
      <c r="V1050" s="343"/>
      <c r="W1050" s="177"/>
      <c r="X1050" s="177"/>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row>
    <row r="1051" spans="1:52" ht="18" customHeight="1">
      <c r="A1051" s="1"/>
      <c r="B1051" s="1"/>
      <c r="C1051" s="1"/>
      <c r="D1051" s="1"/>
      <c r="E1051" s="1"/>
      <c r="F1051" s="167"/>
      <c r="G1051" s="1"/>
      <c r="H1051" s="337"/>
      <c r="I1051" s="1"/>
      <c r="J1051" s="1"/>
      <c r="K1051" s="1"/>
      <c r="L1051" s="10"/>
      <c r="M1051" s="1"/>
      <c r="N1051" s="1"/>
      <c r="O1051" s="10"/>
      <c r="P1051" s="1"/>
      <c r="Q1051" s="1"/>
      <c r="R1051" s="75"/>
      <c r="S1051" s="1"/>
      <c r="T1051" s="1"/>
      <c r="U1051" s="1"/>
      <c r="V1051" s="343"/>
      <c r="W1051" s="177"/>
      <c r="X1051" s="177"/>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row>
    <row r="1052" spans="1:52" ht="18" customHeight="1">
      <c r="A1052" s="1"/>
      <c r="B1052" s="1"/>
      <c r="C1052" s="1"/>
      <c r="D1052" s="1"/>
      <c r="E1052" s="1"/>
      <c r="F1052" s="167"/>
      <c r="G1052" s="1"/>
      <c r="H1052" s="337"/>
      <c r="I1052" s="1"/>
      <c r="J1052" s="1"/>
      <c r="K1052" s="1"/>
      <c r="L1052" s="10"/>
      <c r="M1052" s="1"/>
      <c r="N1052" s="1"/>
      <c r="O1052" s="10"/>
      <c r="P1052" s="1"/>
      <c r="Q1052" s="1"/>
      <c r="R1052" s="75"/>
      <c r="S1052" s="1"/>
      <c r="T1052" s="1"/>
      <c r="U1052" s="1"/>
      <c r="V1052" s="343"/>
      <c r="W1052" s="177"/>
      <c r="X1052" s="177"/>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row>
    <row r="1053" spans="1:52" ht="18" customHeight="1">
      <c r="A1053" s="1"/>
      <c r="B1053" s="1"/>
      <c r="C1053" s="1"/>
      <c r="D1053" s="1"/>
      <c r="E1053" s="1"/>
      <c r="F1053" s="167"/>
      <c r="G1053" s="1"/>
      <c r="H1053" s="337"/>
      <c r="I1053" s="1"/>
      <c r="J1053" s="1"/>
      <c r="K1053" s="1"/>
      <c r="L1053" s="10"/>
      <c r="M1053" s="1"/>
      <c r="N1053" s="1"/>
      <c r="O1053" s="10"/>
      <c r="P1053" s="1"/>
      <c r="Q1053" s="1"/>
      <c r="R1053" s="75"/>
      <c r="S1053" s="1"/>
      <c r="T1053" s="1"/>
      <c r="U1053" s="1"/>
      <c r="V1053" s="343"/>
      <c r="W1053" s="177"/>
      <c r="X1053" s="177"/>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row>
    <row r="1054" spans="1:52" ht="18" customHeight="1">
      <c r="A1054" s="1"/>
      <c r="B1054" s="1"/>
      <c r="C1054" s="1"/>
      <c r="D1054" s="1"/>
      <c r="E1054" s="1"/>
      <c r="F1054" s="167"/>
      <c r="G1054" s="1"/>
      <c r="H1054" s="337"/>
      <c r="I1054" s="1"/>
      <c r="J1054" s="1"/>
      <c r="K1054" s="1"/>
      <c r="L1054" s="10"/>
      <c r="M1054" s="1"/>
      <c r="N1054" s="1"/>
      <c r="O1054" s="10"/>
      <c r="P1054" s="1"/>
      <c r="Q1054" s="1"/>
      <c r="R1054" s="75"/>
      <c r="S1054" s="1"/>
      <c r="T1054" s="1"/>
      <c r="U1054" s="1"/>
      <c r="V1054" s="343"/>
      <c r="W1054" s="177"/>
      <c r="X1054" s="177"/>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row>
    <row r="1055" spans="1:52" ht="18" customHeight="1">
      <c r="A1055" s="1"/>
      <c r="B1055" s="1"/>
      <c r="C1055" s="1"/>
      <c r="D1055" s="1"/>
      <c r="E1055" s="1"/>
      <c r="F1055" s="167"/>
      <c r="G1055" s="1"/>
      <c r="H1055" s="337"/>
      <c r="I1055" s="1"/>
      <c r="J1055" s="1"/>
      <c r="K1055" s="1"/>
      <c r="L1055" s="10"/>
      <c r="M1055" s="1"/>
      <c r="N1055" s="1"/>
      <c r="O1055" s="10"/>
      <c r="P1055" s="1"/>
      <c r="Q1055" s="1"/>
      <c r="R1055" s="75"/>
      <c r="S1055" s="1"/>
      <c r="T1055" s="1"/>
      <c r="U1055" s="1"/>
      <c r="V1055" s="343"/>
      <c r="W1055" s="177"/>
      <c r="X1055" s="177"/>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row>
    <row r="1056" spans="1:52" ht="18" customHeight="1">
      <c r="A1056" s="1"/>
      <c r="B1056" s="1"/>
      <c r="C1056" s="1"/>
      <c r="D1056" s="1"/>
      <c r="E1056" s="1"/>
      <c r="F1056" s="167"/>
      <c r="G1056" s="1"/>
      <c r="H1056" s="337"/>
      <c r="I1056" s="1"/>
      <c r="J1056" s="1"/>
      <c r="K1056" s="1"/>
      <c r="L1056" s="10"/>
      <c r="M1056" s="1"/>
      <c r="N1056" s="1"/>
      <c r="O1056" s="10"/>
      <c r="P1056" s="1"/>
      <c r="Q1056" s="1"/>
      <c r="R1056" s="75"/>
      <c r="S1056" s="1"/>
      <c r="T1056" s="1"/>
      <c r="U1056" s="1"/>
      <c r="V1056" s="343"/>
      <c r="W1056" s="177"/>
      <c r="X1056" s="177"/>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row>
    <row r="1057" spans="1:52" ht="18" customHeight="1">
      <c r="A1057" s="1"/>
      <c r="B1057" s="1"/>
      <c r="C1057" s="1"/>
      <c r="D1057" s="1"/>
      <c r="E1057" s="1"/>
      <c r="F1057" s="167"/>
      <c r="G1057" s="1"/>
      <c r="H1057" s="337"/>
      <c r="I1057" s="1"/>
      <c r="J1057" s="1"/>
      <c r="K1057" s="1"/>
      <c r="L1057" s="10"/>
      <c r="M1057" s="1"/>
      <c r="N1057" s="1"/>
      <c r="O1057" s="10"/>
      <c r="P1057" s="1"/>
      <c r="Q1057" s="1"/>
      <c r="R1057" s="75"/>
      <c r="S1057" s="1"/>
      <c r="T1057" s="1"/>
      <c r="U1057" s="1"/>
      <c r="V1057" s="343"/>
      <c r="W1057" s="177"/>
      <c r="X1057" s="177"/>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row>
    <row r="1058" spans="1:52" ht="18" customHeight="1">
      <c r="A1058" s="1"/>
      <c r="B1058" s="1"/>
      <c r="C1058" s="1"/>
      <c r="D1058" s="1"/>
      <c r="E1058" s="1"/>
      <c r="F1058" s="167"/>
      <c r="G1058" s="1"/>
      <c r="H1058" s="337"/>
      <c r="I1058" s="1"/>
      <c r="J1058" s="1"/>
      <c r="K1058" s="1"/>
      <c r="L1058" s="10"/>
      <c r="M1058" s="1"/>
      <c r="N1058" s="1"/>
      <c r="O1058" s="10"/>
      <c r="P1058" s="1"/>
      <c r="Q1058" s="1"/>
      <c r="R1058" s="75"/>
      <c r="S1058" s="1"/>
      <c r="T1058" s="1"/>
      <c r="U1058" s="1"/>
      <c r="V1058" s="343"/>
      <c r="W1058" s="177"/>
      <c r="X1058" s="177"/>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row>
    <row r="1059" spans="1:52" ht="18" customHeight="1">
      <c r="A1059" s="1"/>
      <c r="B1059" s="1"/>
      <c r="C1059" s="1"/>
      <c r="D1059" s="1"/>
      <c r="E1059" s="1"/>
      <c r="F1059" s="167"/>
      <c r="G1059" s="1"/>
      <c r="H1059" s="337"/>
      <c r="I1059" s="1"/>
      <c r="J1059" s="1"/>
      <c r="K1059" s="1"/>
      <c r="L1059" s="10"/>
      <c r="M1059" s="1"/>
      <c r="N1059" s="1"/>
      <c r="O1059" s="10"/>
      <c r="P1059" s="1"/>
      <c r="Q1059" s="1"/>
      <c r="R1059" s="75"/>
      <c r="S1059" s="1"/>
      <c r="T1059" s="1"/>
      <c r="U1059" s="1"/>
      <c r="V1059" s="343"/>
      <c r="W1059" s="177"/>
      <c r="X1059" s="177"/>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row>
    <row r="1060" spans="1:52" ht="18" customHeight="1">
      <c r="A1060" s="1"/>
      <c r="B1060" s="1"/>
      <c r="C1060" s="1"/>
      <c r="D1060" s="1"/>
      <c r="E1060" s="1"/>
      <c r="F1060" s="167"/>
      <c r="G1060" s="1"/>
      <c r="H1060" s="337"/>
      <c r="I1060" s="1"/>
      <c r="J1060" s="1"/>
      <c r="K1060" s="1"/>
      <c r="L1060" s="10"/>
      <c r="M1060" s="1"/>
      <c r="N1060" s="1"/>
      <c r="O1060" s="10"/>
      <c r="P1060" s="1"/>
      <c r="Q1060" s="1"/>
      <c r="R1060" s="75"/>
      <c r="S1060" s="1"/>
      <c r="T1060" s="1"/>
      <c r="U1060" s="1"/>
      <c r="V1060" s="343"/>
      <c r="W1060" s="177"/>
      <c r="X1060" s="177"/>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row>
    <row r="1061" spans="1:52" ht="18" customHeight="1">
      <c r="A1061" s="1"/>
      <c r="B1061" s="1"/>
      <c r="C1061" s="1"/>
      <c r="D1061" s="1"/>
      <c r="E1061" s="1"/>
      <c r="F1061" s="167"/>
      <c r="G1061" s="1"/>
      <c r="H1061" s="337"/>
      <c r="I1061" s="1"/>
      <c r="J1061" s="1"/>
      <c r="K1061" s="1"/>
      <c r="L1061" s="10"/>
      <c r="M1061" s="1"/>
      <c r="N1061" s="1"/>
      <c r="O1061" s="10"/>
      <c r="P1061" s="1"/>
      <c r="Q1061" s="1"/>
      <c r="R1061" s="75"/>
      <c r="S1061" s="1"/>
      <c r="T1061" s="1"/>
      <c r="U1061" s="1"/>
      <c r="V1061" s="343"/>
      <c r="W1061" s="177"/>
      <c r="X1061" s="177"/>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row>
    <row r="1062" spans="1:52" ht="18" customHeight="1">
      <c r="A1062" s="1"/>
      <c r="B1062" s="1"/>
      <c r="C1062" s="1"/>
      <c r="D1062" s="1"/>
      <c r="E1062" s="1"/>
      <c r="F1062" s="167"/>
      <c r="G1062" s="1"/>
      <c r="H1062" s="337"/>
      <c r="I1062" s="1"/>
      <c r="J1062" s="1"/>
      <c r="K1062" s="1"/>
      <c r="L1062" s="10"/>
      <c r="M1062" s="1"/>
      <c r="N1062" s="1"/>
      <c r="O1062" s="10"/>
      <c r="P1062" s="1"/>
      <c r="Q1062" s="1"/>
      <c r="R1062" s="75"/>
      <c r="S1062" s="1"/>
      <c r="T1062" s="1"/>
      <c r="U1062" s="1"/>
      <c r="V1062" s="343"/>
      <c r="W1062" s="177"/>
      <c r="X1062" s="177"/>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row>
    <row r="1063" spans="1:52" ht="18" customHeight="1">
      <c r="A1063" s="1"/>
      <c r="B1063" s="1"/>
      <c r="C1063" s="1"/>
      <c r="D1063" s="1"/>
      <c r="E1063" s="1"/>
      <c r="F1063" s="167"/>
      <c r="G1063" s="1"/>
      <c r="H1063" s="337"/>
      <c r="I1063" s="1"/>
      <c r="J1063" s="1"/>
      <c r="K1063" s="1"/>
      <c r="L1063" s="10"/>
      <c r="M1063" s="1"/>
      <c r="N1063" s="1"/>
      <c r="O1063" s="10"/>
      <c r="P1063" s="1"/>
      <c r="Q1063" s="1"/>
      <c r="R1063" s="75"/>
      <c r="S1063" s="1"/>
      <c r="T1063" s="1"/>
      <c r="U1063" s="1"/>
      <c r="V1063" s="343"/>
      <c r="W1063" s="177"/>
      <c r="X1063" s="177"/>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row>
    <row r="1064" spans="1:52" ht="18" customHeight="1">
      <c r="A1064" s="1"/>
      <c r="B1064" s="1"/>
      <c r="C1064" s="1"/>
      <c r="D1064" s="1"/>
      <c r="E1064" s="1"/>
      <c r="F1064" s="167"/>
      <c r="G1064" s="1"/>
      <c r="H1064" s="337"/>
      <c r="I1064" s="1"/>
      <c r="J1064" s="1"/>
      <c r="K1064" s="1"/>
      <c r="L1064" s="10"/>
      <c r="M1064" s="1"/>
      <c r="N1064" s="1"/>
      <c r="O1064" s="10"/>
      <c r="P1064" s="1"/>
      <c r="Q1064" s="1"/>
      <c r="R1064" s="75"/>
      <c r="S1064" s="1"/>
      <c r="T1064" s="1"/>
      <c r="U1064" s="1"/>
      <c r="V1064" s="343"/>
      <c r="W1064" s="177"/>
      <c r="X1064" s="177"/>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row>
    <row r="1065" spans="1:52" ht="18" customHeight="1">
      <c r="A1065" s="1"/>
      <c r="B1065" s="1"/>
      <c r="C1065" s="1"/>
      <c r="D1065" s="1"/>
      <c r="E1065" s="1"/>
      <c r="F1065" s="167"/>
      <c r="G1065" s="1"/>
      <c r="H1065" s="337"/>
      <c r="I1065" s="1"/>
      <c r="J1065" s="1"/>
      <c r="K1065" s="1"/>
      <c r="L1065" s="10"/>
      <c r="M1065" s="1"/>
      <c r="N1065" s="1"/>
      <c r="O1065" s="10"/>
      <c r="P1065" s="1"/>
      <c r="Q1065" s="1"/>
      <c r="R1065" s="75"/>
      <c r="S1065" s="1"/>
      <c r="T1065" s="1"/>
      <c r="U1065" s="1"/>
      <c r="V1065" s="343"/>
      <c r="W1065" s="177"/>
      <c r="X1065" s="177"/>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row>
    <row r="1066" spans="1:52" ht="18" customHeight="1">
      <c r="A1066" s="1"/>
      <c r="B1066" s="1"/>
      <c r="C1066" s="1"/>
      <c r="D1066" s="1"/>
      <c r="E1066" s="1"/>
      <c r="F1066" s="167"/>
      <c r="G1066" s="1"/>
      <c r="H1066" s="337"/>
      <c r="I1066" s="1"/>
      <c r="J1066" s="1"/>
      <c r="K1066" s="1"/>
      <c r="L1066" s="10"/>
      <c r="M1066" s="1"/>
      <c r="N1066" s="1"/>
      <c r="O1066" s="10"/>
      <c r="P1066" s="1"/>
      <c r="Q1066" s="1"/>
      <c r="R1066" s="75"/>
      <c r="S1066" s="1"/>
      <c r="T1066" s="1"/>
      <c r="U1066" s="1"/>
      <c r="V1066" s="343"/>
      <c r="W1066" s="177"/>
      <c r="X1066" s="177"/>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row>
    <row r="1067" spans="1:52" ht="18" customHeight="1">
      <c r="A1067" s="1"/>
      <c r="B1067" s="1"/>
      <c r="C1067" s="1"/>
      <c r="D1067" s="1"/>
      <c r="E1067" s="1"/>
      <c r="F1067" s="167"/>
      <c r="G1067" s="1"/>
      <c r="H1067" s="337"/>
      <c r="I1067" s="1"/>
      <c r="J1067" s="1"/>
      <c r="K1067" s="1"/>
      <c r="L1067" s="10"/>
      <c r="M1067" s="1"/>
      <c r="N1067" s="1"/>
      <c r="O1067" s="10"/>
      <c r="P1067" s="1"/>
      <c r="Q1067" s="1"/>
      <c r="R1067" s="75"/>
      <c r="S1067" s="1"/>
      <c r="T1067" s="1"/>
      <c r="U1067" s="1"/>
      <c r="V1067" s="343"/>
      <c r="W1067" s="177"/>
      <c r="X1067" s="177"/>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row>
    <row r="1068" spans="1:52" ht="18" customHeight="1">
      <c r="A1068" s="1"/>
      <c r="B1068" s="1"/>
      <c r="C1068" s="1"/>
      <c r="D1068" s="1"/>
      <c r="E1068" s="1"/>
      <c r="F1068" s="167"/>
      <c r="G1068" s="1"/>
      <c r="H1068" s="337"/>
      <c r="I1068" s="1"/>
      <c r="J1068" s="1"/>
      <c r="K1068" s="1"/>
      <c r="L1068" s="10"/>
      <c r="M1068" s="1"/>
      <c r="N1068" s="1"/>
      <c r="O1068" s="10"/>
      <c r="P1068" s="1"/>
      <c r="Q1068" s="1"/>
      <c r="R1068" s="75"/>
      <c r="S1068" s="1"/>
      <c r="T1068" s="1"/>
      <c r="U1068" s="1"/>
      <c r="V1068" s="343"/>
      <c r="W1068" s="177"/>
      <c r="X1068" s="177"/>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row>
    <row r="1069" spans="1:52" ht="18" customHeight="1">
      <c r="A1069" s="1"/>
      <c r="B1069" s="1"/>
      <c r="C1069" s="1"/>
      <c r="D1069" s="1"/>
      <c r="E1069" s="1"/>
      <c r="F1069" s="167"/>
      <c r="G1069" s="1"/>
      <c r="H1069" s="337"/>
      <c r="I1069" s="1"/>
      <c r="J1069" s="1"/>
      <c r="K1069" s="1"/>
      <c r="L1069" s="10"/>
      <c r="M1069" s="1"/>
      <c r="N1069" s="1"/>
      <c r="O1069" s="10"/>
      <c r="P1069" s="1"/>
      <c r="Q1069" s="1"/>
      <c r="R1069" s="75"/>
      <c r="S1069" s="1"/>
      <c r="T1069" s="1"/>
      <c r="U1069" s="1"/>
      <c r="V1069" s="343"/>
      <c r="W1069" s="177"/>
      <c r="X1069" s="177"/>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row>
    <row r="1070" spans="1:52" ht="18" customHeight="1">
      <c r="A1070" s="1"/>
      <c r="B1070" s="1"/>
      <c r="C1070" s="1"/>
      <c r="D1070" s="1"/>
      <c r="E1070" s="1"/>
      <c r="F1070" s="167"/>
      <c r="G1070" s="1"/>
      <c r="H1070" s="337"/>
      <c r="I1070" s="1"/>
      <c r="J1070" s="1"/>
      <c r="K1070" s="1"/>
      <c r="L1070" s="10"/>
      <c r="M1070" s="1"/>
      <c r="N1070" s="1"/>
      <c r="O1070" s="10"/>
      <c r="P1070" s="1"/>
      <c r="Q1070" s="1"/>
      <c r="R1070" s="75"/>
      <c r="S1070" s="1"/>
      <c r="T1070" s="1"/>
      <c r="U1070" s="1"/>
      <c r="V1070" s="343"/>
      <c r="W1070" s="177"/>
      <c r="X1070" s="177"/>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row>
    <row r="1071" spans="1:52" ht="18" customHeight="1">
      <c r="A1071" s="1"/>
      <c r="B1071" s="1"/>
      <c r="C1071" s="1"/>
      <c r="D1071" s="1"/>
      <c r="E1071" s="1"/>
      <c r="F1071" s="167"/>
      <c r="G1071" s="1"/>
      <c r="H1071" s="337"/>
      <c r="I1071" s="1"/>
      <c r="J1071" s="1"/>
      <c r="K1071" s="1"/>
      <c r="L1071" s="10"/>
      <c r="M1071" s="1"/>
      <c r="N1071" s="1"/>
      <c r="O1071" s="10"/>
      <c r="P1071" s="1"/>
      <c r="Q1071" s="1"/>
      <c r="R1071" s="75"/>
      <c r="S1071" s="1"/>
      <c r="T1071" s="1"/>
      <c r="U1071" s="1"/>
      <c r="V1071" s="343"/>
      <c r="W1071" s="177"/>
      <c r="X1071" s="177"/>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row>
    <row r="1072" spans="1:52" ht="18" customHeight="1">
      <c r="A1072" s="1"/>
      <c r="B1072" s="1"/>
      <c r="C1072" s="1"/>
      <c r="D1072" s="1"/>
      <c r="E1072" s="1"/>
      <c r="F1072" s="167"/>
      <c r="G1072" s="1"/>
      <c r="H1072" s="337"/>
      <c r="I1072" s="1"/>
      <c r="J1072" s="1"/>
      <c r="K1072" s="1"/>
      <c r="L1072" s="10"/>
      <c r="M1072" s="1"/>
      <c r="N1072" s="1"/>
      <c r="O1072" s="10"/>
      <c r="P1072" s="1"/>
      <c r="Q1072" s="1"/>
      <c r="R1072" s="75"/>
      <c r="S1072" s="1"/>
      <c r="T1072" s="1"/>
      <c r="U1072" s="1"/>
      <c r="V1072" s="343"/>
      <c r="W1072" s="177"/>
      <c r="X1072" s="177"/>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row>
    <row r="1073" spans="1:52" ht="18" customHeight="1">
      <c r="A1073" s="1"/>
      <c r="B1073" s="1"/>
      <c r="C1073" s="1"/>
      <c r="D1073" s="1"/>
      <c r="E1073" s="1"/>
      <c r="F1073" s="167"/>
      <c r="G1073" s="1"/>
      <c r="H1073" s="337"/>
      <c r="I1073" s="1"/>
      <c r="J1073" s="1"/>
      <c r="K1073" s="1"/>
      <c r="L1073" s="10"/>
      <c r="M1073" s="1"/>
      <c r="N1073" s="1"/>
      <c r="O1073" s="10"/>
      <c r="P1073" s="1"/>
      <c r="Q1073" s="1"/>
      <c r="R1073" s="75"/>
      <c r="S1073" s="1"/>
      <c r="T1073" s="1"/>
      <c r="U1073" s="1"/>
      <c r="V1073" s="343"/>
      <c r="W1073" s="177"/>
      <c r="X1073" s="177"/>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row>
    <row r="1074" spans="1:52" ht="18" customHeight="1">
      <c r="A1074" s="1"/>
      <c r="B1074" s="1"/>
      <c r="C1074" s="1"/>
      <c r="D1074" s="1"/>
      <c r="E1074" s="1"/>
      <c r="F1074" s="167"/>
      <c r="G1074" s="1"/>
      <c r="H1074" s="337"/>
      <c r="I1074" s="1"/>
      <c r="J1074" s="1"/>
      <c r="K1074" s="1"/>
      <c r="L1074" s="10"/>
      <c r="M1074" s="1"/>
      <c r="N1074" s="1"/>
      <c r="O1074" s="10"/>
      <c r="P1074" s="1"/>
      <c r="Q1074" s="1"/>
      <c r="R1074" s="75"/>
      <c r="S1074" s="1"/>
      <c r="T1074" s="1"/>
      <c r="U1074" s="1"/>
      <c r="V1074" s="343"/>
      <c r="W1074" s="177"/>
      <c r="X1074" s="177"/>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row>
    <row r="1075" spans="1:52" ht="18" customHeight="1">
      <c r="A1075" s="1"/>
      <c r="B1075" s="1"/>
      <c r="C1075" s="1"/>
      <c r="D1075" s="1"/>
      <c r="E1075" s="1"/>
      <c r="F1075" s="167"/>
      <c r="G1075" s="1"/>
      <c r="H1075" s="337"/>
      <c r="I1075" s="1"/>
      <c r="J1075" s="1"/>
      <c r="K1075" s="1"/>
      <c r="L1075" s="10"/>
      <c r="M1075" s="1"/>
      <c r="N1075" s="1"/>
      <c r="O1075" s="10"/>
      <c r="P1075" s="1"/>
      <c r="Q1075" s="1"/>
      <c r="R1075" s="75"/>
      <c r="S1075" s="1"/>
      <c r="T1075" s="1"/>
      <c r="U1075" s="1"/>
      <c r="V1075" s="343"/>
      <c r="W1075" s="177"/>
      <c r="X1075" s="177"/>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row>
    <row r="1076" spans="1:52" ht="18" customHeight="1">
      <c r="A1076" s="1"/>
      <c r="B1076" s="1"/>
      <c r="C1076" s="1"/>
      <c r="D1076" s="1"/>
      <c r="E1076" s="1"/>
      <c r="F1076" s="167"/>
      <c r="G1076" s="1"/>
      <c r="H1076" s="337"/>
      <c r="I1076" s="1"/>
      <c r="J1076" s="1"/>
      <c r="K1076" s="1"/>
      <c r="L1076" s="10"/>
      <c r="M1076" s="1"/>
      <c r="N1076" s="1"/>
      <c r="O1076" s="10"/>
      <c r="P1076" s="1"/>
      <c r="Q1076" s="1"/>
      <c r="R1076" s="75"/>
      <c r="S1076" s="1"/>
      <c r="T1076" s="1"/>
      <c r="U1076" s="1"/>
      <c r="V1076" s="343"/>
      <c r="W1076" s="177"/>
      <c r="X1076" s="177"/>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row>
    <row r="1077" spans="1:52" ht="18" customHeight="1">
      <c r="A1077" s="1"/>
      <c r="B1077" s="1"/>
      <c r="C1077" s="1"/>
      <c r="D1077" s="1"/>
      <c r="E1077" s="1"/>
      <c r="F1077" s="167"/>
      <c r="G1077" s="1"/>
      <c r="H1077" s="337"/>
      <c r="I1077" s="1"/>
      <c r="J1077" s="1"/>
      <c r="K1077" s="1"/>
      <c r="L1077" s="10"/>
      <c r="M1077" s="1"/>
      <c r="N1077" s="1"/>
      <c r="O1077" s="10"/>
      <c r="P1077" s="1"/>
      <c r="Q1077" s="1"/>
      <c r="R1077" s="75"/>
      <c r="S1077" s="1"/>
      <c r="T1077" s="1"/>
      <c r="U1077" s="1"/>
      <c r="V1077" s="343"/>
      <c r="W1077" s="177"/>
      <c r="X1077" s="177"/>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row>
    <row r="1078" spans="1:52" ht="18" customHeight="1">
      <c r="A1078" s="1"/>
      <c r="B1078" s="1"/>
      <c r="C1078" s="1"/>
      <c r="D1078" s="1"/>
      <c r="E1078" s="1"/>
      <c r="F1078" s="167"/>
      <c r="G1078" s="1"/>
      <c r="H1078" s="337"/>
      <c r="I1078" s="1"/>
      <c r="J1078" s="1"/>
      <c r="K1078" s="1"/>
      <c r="L1078" s="10"/>
      <c r="M1078" s="1"/>
      <c r="N1078" s="1"/>
      <c r="O1078" s="10"/>
      <c r="P1078" s="1"/>
      <c r="Q1078" s="1"/>
      <c r="R1078" s="75"/>
      <c r="S1078" s="1"/>
      <c r="T1078" s="1"/>
      <c r="U1078" s="1"/>
      <c r="V1078" s="343"/>
      <c r="W1078" s="177"/>
      <c r="X1078" s="177"/>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row>
    <row r="1079" spans="1:52" ht="18" customHeight="1">
      <c r="A1079" s="1"/>
      <c r="B1079" s="1"/>
      <c r="C1079" s="1"/>
      <c r="D1079" s="1"/>
      <c r="E1079" s="1"/>
      <c r="F1079" s="167"/>
      <c r="G1079" s="1"/>
      <c r="H1079" s="337"/>
      <c r="I1079" s="1"/>
      <c r="J1079" s="1"/>
      <c r="K1079" s="1"/>
      <c r="L1079" s="10"/>
      <c r="M1079" s="1"/>
      <c r="N1079" s="1"/>
      <c r="O1079" s="10"/>
      <c r="P1079" s="1"/>
      <c r="Q1079" s="1"/>
      <c r="R1079" s="75"/>
      <c r="S1079" s="1"/>
      <c r="T1079" s="1"/>
      <c r="U1079" s="1"/>
      <c r="V1079" s="343"/>
      <c r="W1079" s="177"/>
      <c r="X1079" s="177"/>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row>
    <row r="1080" spans="1:52" ht="18" customHeight="1">
      <c r="A1080" s="1"/>
      <c r="B1080" s="1"/>
      <c r="C1080" s="1"/>
      <c r="D1080" s="1"/>
      <c r="E1080" s="1"/>
      <c r="F1080" s="167"/>
      <c r="G1080" s="1"/>
      <c r="H1080" s="337"/>
      <c r="I1080" s="1"/>
      <c r="J1080" s="1"/>
      <c r="K1080" s="1"/>
      <c r="L1080" s="10"/>
      <c r="M1080" s="1"/>
      <c r="N1080" s="1"/>
      <c r="O1080" s="10"/>
      <c r="P1080" s="1"/>
      <c r="Q1080" s="1"/>
      <c r="R1080" s="75"/>
      <c r="S1080" s="1"/>
      <c r="T1080" s="1"/>
      <c r="U1080" s="1"/>
      <c r="V1080" s="343"/>
      <c r="W1080" s="177"/>
      <c r="X1080" s="177"/>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row>
    <row r="1081" spans="1:52" ht="18" customHeight="1">
      <c r="A1081" s="1"/>
      <c r="B1081" s="1"/>
      <c r="C1081" s="1"/>
      <c r="D1081" s="1"/>
      <c r="E1081" s="1"/>
      <c r="F1081" s="167"/>
      <c r="G1081" s="1"/>
      <c r="H1081" s="337"/>
      <c r="I1081" s="1"/>
      <c r="J1081" s="1"/>
      <c r="K1081" s="1"/>
      <c r="L1081" s="10"/>
      <c r="M1081" s="1"/>
      <c r="N1081" s="1"/>
      <c r="O1081" s="10"/>
      <c r="P1081" s="1"/>
      <c r="Q1081" s="1"/>
      <c r="R1081" s="75"/>
      <c r="S1081" s="1"/>
      <c r="T1081" s="1"/>
      <c r="U1081" s="1"/>
      <c r="V1081" s="343"/>
      <c r="W1081" s="177"/>
      <c r="X1081" s="177"/>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row>
    <row r="1082" spans="1:52" ht="18" customHeight="1">
      <c r="A1082" s="1"/>
      <c r="B1082" s="1"/>
      <c r="C1082" s="1"/>
      <c r="D1082" s="1"/>
      <c r="E1082" s="1"/>
      <c r="F1082" s="167"/>
      <c r="G1082" s="1"/>
      <c r="H1082" s="337"/>
      <c r="I1082" s="1"/>
      <c r="J1082" s="1"/>
      <c r="K1082" s="1"/>
      <c r="L1082" s="10"/>
      <c r="M1082" s="1"/>
      <c r="N1082" s="1"/>
      <c r="O1082" s="10"/>
      <c r="P1082" s="1"/>
      <c r="Q1082" s="1"/>
      <c r="R1082" s="75"/>
      <c r="S1082" s="1"/>
      <c r="T1082" s="1"/>
      <c r="U1082" s="1"/>
      <c r="V1082" s="343"/>
      <c r="W1082" s="177"/>
      <c r="X1082" s="177"/>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row>
    <row r="1083" spans="1:52" ht="18" customHeight="1">
      <c r="A1083" s="1"/>
      <c r="B1083" s="1"/>
      <c r="C1083" s="1"/>
      <c r="D1083" s="1"/>
      <c r="E1083" s="1"/>
      <c r="F1083" s="167"/>
      <c r="G1083" s="1"/>
      <c r="H1083" s="337"/>
      <c r="I1083" s="1"/>
      <c r="J1083" s="1"/>
      <c r="K1083" s="1"/>
      <c r="L1083" s="10"/>
      <c r="M1083" s="1"/>
      <c r="N1083" s="1"/>
      <c r="O1083" s="10"/>
      <c r="P1083" s="1"/>
      <c r="Q1083" s="1"/>
      <c r="R1083" s="75"/>
      <c r="S1083" s="1"/>
      <c r="T1083" s="1"/>
      <c r="U1083" s="1"/>
      <c r="V1083" s="343"/>
      <c r="W1083" s="177"/>
      <c r="X1083" s="177"/>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row>
    <row r="1084" spans="1:52" ht="18" customHeight="1">
      <c r="A1084" s="1"/>
      <c r="B1084" s="1"/>
      <c r="C1084" s="1"/>
      <c r="D1084" s="1"/>
      <c r="E1084" s="1"/>
      <c r="F1084" s="167"/>
      <c r="G1084" s="1"/>
      <c r="H1084" s="337"/>
      <c r="I1084" s="1"/>
      <c r="J1084" s="1"/>
      <c r="K1084" s="1"/>
      <c r="L1084" s="10"/>
      <c r="M1084" s="1"/>
      <c r="N1084" s="1"/>
      <c r="O1084" s="10"/>
      <c r="P1084" s="1"/>
      <c r="Q1084" s="1"/>
      <c r="R1084" s="75"/>
      <c r="S1084" s="1"/>
      <c r="T1084" s="1"/>
      <c r="U1084" s="1"/>
      <c r="V1084" s="343"/>
      <c r="W1084" s="177"/>
      <c r="X1084" s="177"/>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row>
    <row r="1085" spans="1:52" ht="18" customHeight="1">
      <c r="A1085" s="1"/>
      <c r="B1085" s="1"/>
      <c r="C1085" s="1"/>
      <c r="D1085" s="1"/>
      <c r="E1085" s="1"/>
      <c r="F1085" s="167"/>
      <c r="G1085" s="1"/>
      <c r="H1085" s="337"/>
      <c r="I1085" s="1"/>
      <c r="J1085" s="1"/>
      <c r="K1085" s="1"/>
      <c r="L1085" s="10"/>
      <c r="M1085" s="1"/>
      <c r="N1085" s="1"/>
      <c r="O1085" s="10"/>
      <c r="P1085" s="1"/>
      <c r="Q1085" s="1"/>
      <c r="R1085" s="75"/>
      <c r="S1085" s="1"/>
      <c r="T1085" s="1"/>
      <c r="U1085" s="1"/>
      <c r="V1085" s="343"/>
      <c r="W1085" s="177"/>
      <c r="X1085" s="177"/>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row>
    <row r="1086" spans="1:52" ht="18" customHeight="1">
      <c r="A1086" s="1"/>
      <c r="B1086" s="1"/>
      <c r="C1086" s="1"/>
      <c r="D1086" s="1"/>
      <c r="E1086" s="1"/>
      <c r="F1086" s="167"/>
      <c r="G1086" s="1"/>
      <c r="H1086" s="337"/>
      <c r="I1086" s="1"/>
      <c r="J1086" s="1"/>
      <c r="K1086" s="1"/>
      <c r="L1086" s="10"/>
      <c r="M1086" s="1"/>
      <c r="N1086" s="1"/>
      <c r="O1086" s="10"/>
      <c r="P1086" s="1"/>
      <c r="Q1086" s="1"/>
      <c r="R1086" s="75"/>
      <c r="S1086" s="1"/>
      <c r="T1086" s="1"/>
      <c r="U1086" s="1"/>
      <c r="V1086" s="343"/>
      <c r="W1086" s="177"/>
      <c r="X1086" s="177"/>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row>
    <row r="1087" spans="1:52" ht="18" customHeight="1">
      <c r="A1087" s="1"/>
      <c r="B1087" s="1"/>
      <c r="C1087" s="1"/>
      <c r="D1087" s="1"/>
      <c r="E1087" s="1"/>
      <c r="F1087" s="167"/>
      <c r="G1087" s="1"/>
      <c r="H1087" s="337"/>
      <c r="I1087" s="1"/>
      <c r="J1087" s="1"/>
      <c r="K1087" s="1"/>
      <c r="L1087" s="10"/>
      <c r="M1087" s="1"/>
      <c r="N1087" s="1"/>
      <c r="O1087" s="10"/>
      <c r="P1087" s="1"/>
      <c r="Q1087" s="1"/>
      <c r="R1087" s="75"/>
      <c r="S1087" s="1"/>
      <c r="T1087" s="1"/>
      <c r="U1087" s="1"/>
      <c r="V1087" s="343"/>
      <c r="W1087" s="177"/>
      <c r="X1087" s="177"/>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row>
    <row r="1088" spans="1:52" ht="18" customHeight="1">
      <c r="A1088" s="1"/>
      <c r="B1088" s="1"/>
      <c r="C1088" s="1"/>
      <c r="D1088" s="1"/>
      <c r="E1088" s="1"/>
      <c r="F1088" s="167"/>
      <c r="G1088" s="1"/>
      <c r="H1088" s="337"/>
      <c r="I1088" s="1"/>
      <c r="J1088" s="1"/>
      <c r="K1088" s="1"/>
      <c r="L1088" s="10"/>
      <c r="M1088" s="1"/>
      <c r="N1088" s="1"/>
      <c r="O1088" s="10"/>
      <c r="P1088" s="1"/>
      <c r="Q1088" s="1"/>
      <c r="R1088" s="75"/>
      <c r="S1088" s="1"/>
      <c r="T1088" s="1"/>
      <c r="U1088" s="1"/>
      <c r="V1088" s="343"/>
      <c r="W1088" s="177"/>
      <c r="X1088" s="177"/>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row>
    <row r="1089" spans="1:52" ht="18" customHeight="1">
      <c r="A1089" s="1"/>
      <c r="B1089" s="1"/>
      <c r="C1089" s="1"/>
      <c r="D1089" s="1"/>
      <c r="E1089" s="1"/>
      <c r="F1089" s="167"/>
      <c r="G1089" s="1"/>
      <c r="H1089" s="337"/>
      <c r="I1089" s="1"/>
      <c r="J1089" s="1"/>
      <c r="K1089" s="1"/>
      <c r="L1089" s="10"/>
      <c r="M1089" s="1"/>
      <c r="N1089" s="1"/>
      <c r="O1089" s="10"/>
      <c r="P1089" s="1"/>
      <c r="Q1089" s="1"/>
      <c r="R1089" s="75"/>
      <c r="S1089" s="1"/>
      <c r="T1089" s="1"/>
      <c r="U1089" s="1"/>
      <c r="V1089" s="343"/>
      <c r="W1089" s="177"/>
      <c r="X1089" s="177"/>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row>
    <row r="1090" spans="1:52" ht="18" customHeight="1">
      <c r="A1090" s="1"/>
      <c r="B1090" s="1"/>
      <c r="C1090" s="1"/>
      <c r="D1090" s="1"/>
      <c r="E1090" s="1"/>
      <c r="F1090" s="167"/>
      <c r="G1090" s="1"/>
      <c r="H1090" s="337"/>
      <c r="I1090" s="1"/>
      <c r="J1090" s="1"/>
      <c r="K1090" s="1"/>
      <c r="L1090" s="10"/>
      <c r="M1090" s="1"/>
      <c r="N1090" s="1"/>
      <c r="O1090" s="10"/>
      <c r="P1090" s="1"/>
      <c r="Q1090" s="1"/>
      <c r="R1090" s="75"/>
      <c r="S1090" s="1"/>
      <c r="T1090" s="1"/>
      <c r="U1090" s="1"/>
      <c r="V1090" s="343"/>
      <c r="W1090" s="177"/>
      <c r="X1090" s="177"/>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row>
    <row r="1091" spans="1:52" ht="18" customHeight="1">
      <c r="A1091" s="1"/>
      <c r="B1091" s="1"/>
      <c r="C1091" s="1"/>
      <c r="D1091" s="1"/>
      <c r="E1091" s="1"/>
      <c r="F1091" s="167"/>
      <c r="G1091" s="1"/>
      <c r="H1091" s="337"/>
      <c r="I1091" s="1"/>
      <c r="J1091" s="1"/>
      <c r="K1091" s="1"/>
      <c r="L1091" s="10"/>
      <c r="M1091" s="1"/>
      <c r="N1091" s="1"/>
      <c r="O1091" s="10"/>
      <c r="P1091" s="1"/>
      <c r="Q1091" s="1"/>
      <c r="R1091" s="75"/>
      <c r="S1091" s="1"/>
      <c r="T1091" s="1"/>
      <c r="U1091" s="1"/>
      <c r="V1091" s="343"/>
      <c r="W1091" s="177"/>
      <c r="X1091" s="177"/>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row>
    <row r="1092" spans="1:52" ht="18" customHeight="1">
      <c r="A1092" s="1"/>
      <c r="B1092" s="1"/>
      <c r="C1092" s="1"/>
      <c r="D1092" s="1"/>
      <c r="E1092" s="1"/>
      <c r="F1092" s="167"/>
      <c r="G1092" s="1"/>
      <c r="H1092" s="337"/>
      <c r="I1092" s="1"/>
      <c r="J1092" s="1"/>
      <c r="K1092" s="1"/>
      <c r="L1092" s="10"/>
      <c r="M1092" s="1"/>
      <c r="N1092" s="1"/>
      <c r="O1092" s="10"/>
      <c r="P1092" s="1"/>
      <c r="Q1092" s="1"/>
      <c r="R1092" s="75"/>
      <c r="S1092" s="1"/>
      <c r="T1092" s="1"/>
      <c r="U1092" s="1"/>
      <c r="V1092" s="343"/>
      <c r="W1092" s="177"/>
      <c r="X1092" s="177"/>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row>
    <row r="1093" spans="1:52" ht="18" customHeight="1">
      <c r="A1093" s="1"/>
      <c r="B1093" s="1"/>
      <c r="C1093" s="1"/>
      <c r="D1093" s="1"/>
      <c r="E1093" s="1"/>
      <c r="F1093" s="167"/>
      <c r="G1093" s="1"/>
      <c r="H1093" s="337"/>
      <c r="I1093" s="1"/>
      <c r="J1093" s="1"/>
      <c r="K1093" s="1"/>
      <c r="L1093" s="10"/>
      <c r="M1093" s="1"/>
      <c r="N1093" s="1"/>
      <c r="O1093" s="10"/>
      <c r="P1093" s="1"/>
      <c r="Q1093" s="1"/>
      <c r="R1093" s="75"/>
      <c r="S1093" s="1"/>
      <c r="T1093" s="1"/>
      <c r="U1093" s="1"/>
      <c r="V1093" s="343"/>
      <c r="W1093" s="177"/>
      <c r="X1093" s="177"/>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row>
    <row r="1094" spans="1:52" ht="18" customHeight="1">
      <c r="A1094" s="1"/>
      <c r="B1094" s="1"/>
      <c r="C1094" s="1"/>
      <c r="D1094" s="1"/>
      <c r="E1094" s="1"/>
      <c r="F1094" s="167"/>
      <c r="G1094" s="1"/>
      <c r="H1094" s="337"/>
      <c r="I1094" s="1"/>
      <c r="J1094" s="1"/>
      <c r="K1094" s="1"/>
      <c r="L1094" s="10"/>
      <c r="M1094" s="1"/>
      <c r="N1094" s="1"/>
      <c r="O1094" s="10"/>
      <c r="P1094" s="1"/>
      <c r="Q1094" s="1"/>
      <c r="R1094" s="75"/>
      <c r="S1094" s="1"/>
      <c r="T1094" s="1"/>
      <c r="U1094" s="1"/>
      <c r="V1094" s="343"/>
      <c r="W1094" s="177"/>
      <c r="X1094" s="177"/>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row>
    <row r="1095" spans="1:52" ht="18" customHeight="1">
      <c r="A1095" s="1"/>
      <c r="B1095" s="1"/>
      <c r="C1095" s="1"/>
      <c r="D1095" s="1"/>
      <c r="E1095" s="1"/>
      <c r="F1095" s="167"/>
      <c r="G1095" s="1"/>
      <c r="H1095" s="337"/>
      <c r="I1095" s="1"/>
      <c r="J1095" s="1"/>
      <c r="K1095" s="1"/>
      <c r="L1095" s="10"/>
      <c r="M1095" s="1"/>
      <c r="N1095" s="1"/>
      <c r="O1095" s="10"/>
      <c r="P1095" s="1"/>
      <c r="Q1095" s="1"/>
      <c r="R1095" s="75"/>
      <c r="S1095" s="1"/>
      <c r="T1095" s="1"/>
      <c r="U1095" s="1"/>
      <c r="V1095" s="343"/>
      <c r="W1095" s="177"/>
      <c r="X1095" s="177"/>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row>
    <row r="1096" spans="1:52" ht="18" customHeight="1">
      <c r="A1096" s="1"/>
      <c r="B1096" s="1"/>
      <c r="C1096" s="1"/>
      <c r="D1096" s="1"/>
      <c r="E1096" s="1"/>
      <c r="F1096" s="167"/>
      <c r="G1096" s="1"/>
      <c r="H1096" s="337"/>
      <c r="I1096" s="1"/>
      <c r="J1096" s="1"/>
      <c r="K1096" s="1"/>
      <c r="L1096" s="10"/>
      <c r="M1096" s="1"/>
      <c r="N1096" s="1"/>
      <c r="O1096" s="10"/>
      <c r="P1096" s="1"/>
      <c r="Q1096" s="1"/>
      <c r="R1096" s="75"/>
      <c r="S1096" s="1"/>
      <c r="T1096" s="1"/>
      <c r="U1096" s="1"/>
      <c r="V1096" s="343"/>
      <c r="W1096" s="177"/>
      <c r="X1096" s="177"/>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row>
    <row r="1097" spans="1:52" ht="18" customHeight="1">
      <c r="A1097" s="1"/>
      <c r="B1097" s="1"/>
      <c r="C1097" s="1"/>
      <c r="D1097" s="1"/>
      <c r="E1097" s="1"/>
      <c r="F1097" s="167"/>
      <c r="G1097" s="1"/>
      <c r="H1097" s="337"/>
      <c r="I1097" s="1"/>
      <c r="J1097" s="1"/>
      <c r="K1097" s="1"/>
      <c r="L1097" s="10"/>
      <c r="M1097" s="1"/>
      <c r="N1097" s="1"/>
      <c r="O1097" s="10"/>
      <c r="P1097" s="1"/>
      <c r="Q1097" s="1"/>
      <c r="R1097" s="75"/>
      <c r="S1097" s="1"/>
      <c r="T1097" s="1"/>
      <c r="U1097" s="1"/>
      <c r="V1097" s="343"/>
      <c r="W1097" s="177"/>
      <c r="X1097" s="177"/>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row>
    <row r="1098" spans="1:52" ht="18" customHeight="1">
      <c r="A1098" s="1"/>
      <c r="B1098" s="1"/>
      <c r="C1098" s="1"/>
      <c r="D1098" s="1"/>
      <c r="E1098" s="1"/>
      <c r="F1098" s="167"/>
      <c r="G1098" s="1"/>
      <c r="H1098" s="337"/>
      <c r="I1098" s="1"/>
      <c r="J1098" s="1"/>
      <c r="K1098" s="1"/>
      <c r="L1098" s="10"/>
      <c r="M1098" s="1"/>
      <c r="N1098" s="1"/>
      <c r="O1098" s="10"/>
      <c r="P1098" s="1"/>
      <c r="Q1098" s="1"/>
      <c r="R1098" s="75"/>
      <c r="S1098" s="1"/>
      <c r="T1098" s="1"/>
      <c r="U1098" s="1"/>
      <c r="V1098" s="343"/>
      <c r="W1098" s="177"/>
      <c r="X1098" s="177"/>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row>
    <row r="1099" spans="1:52" ht="18" customHeight="1">
      <c r="A1099" s="1"/>
      <c r="B1099" s="1"/>
      <c r="C1099" s="1"/>
      <c r="D1099" s="1"/>
      <c r="E1099" s="1"/>
      <c r="F1099" s="167"/>
      <c r="G1099" s="1"/>
      <c r="H1099" s="337"/>
      <c r="I1099" s="1"/>
      <c r="J1099" s="1"/>
      <c r="K1099" s="1"/>
      <c r="L1099" s="10"/>
      <c r="M1099" s="1"/>
      <c r="N1099" s="1"/>
      <c r="O1099" s="10"/>
      <c r="P1099" s="1"/>
      <c r="Q1099" s="1"/>
      <c r="R1099" s="75"/>
      <c r="S1099" s="1"/>
      <c r="T1099" s="1"/>
      <c r="U1099" s="1"/>
      <c r="V1099" s="343"/>
      <c r="W1099" s="177"/>
      <c r="X1099" s="177"/>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row>
    <row r="1100" spans="1:52" ht="18" customHeight="1">
      <c r="A1100" s="1"/>
      <c r="B1100" s="1"/>
      <c r="C1100" s="1"/>
      <c r="D1100" s="1"/>
      <c r="E1100" s="1"/>
      <c r="F1100" s="167"/>
      <c r="G1100" s="1"/>
      <c r="H1100" s="337"/>
      <c r="I1100" s="1"/>
      <c r="J1100" s="1"/>
      <c r="K1100" s="1"/>
      <c r="L1100" s="10"/>
      <c r="M1100" s="1"/>
      <c r="N1100" s="1"/>
      <c r="O1100" s="10"/>
      <c r="P1100" s="1"/>
      <c r="Q1100" s="1"/>
      <c r="R1100" s="75"/>
      <c r="S1100" s="1"/>
      <c r="T1100" s="1"/>
      <c r="U1100" s="1"/>
      <c r="V1100" s="343"/>
      <c r="W1100" s="177"/>
      <c r="X1100" s="177"/>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row>
    <row r="1101" spans="1:52" ht="18" customHeight="1">
      <c r="A1101" s="1"/>
      <c r="B1101" s="1"/>
      <c r="C1101" s="1"/>
      <c r="D1101" s="1"/>
      <c r="E1101" s="1"/>
      <c r="F1101" s="167"/>
      <c r="G1101" s="1"/>
      <c r="H1101" s="337"/>
      <c r="I1101" s="1"/>
      <c r="J1101" s="1"/>
      <c r="K1101" s="1"/>
      <c r="L1101" s="10"/>
      <c r="M1101" s="1"/>
      <c r="N1101" s="1"/>
      <c r="O1101" s="10"/>
      <c r="P1101" s="1"/>
      <c r="Q1101" s="1"/>
      <c r="R1101" s="75"/>
      <c r="S1101" s="1"/>
      <c r="T1101" s="1"/>
      <c r="U1101" s="1"/>
      <c r="V1101" s="343"/>
      <c r="W1101" s="177"/>
      <c r="X1101" s="177"/>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row>
    <row r="1102" spans="1:52" ht="18" customHeight="1">
      <c r="A1102" s="1"/>
      <c r="B1102" s="1"/>
      <c r="C1102" s="1"/>
      <c r="D1102" s="1"/>
      <c r="E1102" s="1"/>
      <c r="F1102" s="167"/>
      <c r="G1102" s="1"/>
      <c r="H1102" s="337"/>
      <c r="I1102" s="1"/>
      <c r="J1102" s="1"/>
      <c r="K1102" s="1"/>
      <c r="L1102" s="10"/>
      <c r="M1102" s="1"/>
      <c r="N1102" s="1"/>
      <c r="O1102" s="10"/>
      <c r="P1102" s="1"/>
      <c r="Q1102" s="1"/>
      <c r="R1102" s="75"/>
      <c r="S1102" s="1"/>
      <c r="T1102" s="1"/>
      <c r="U1102" s="1"/>
      <c r="V1102" s="343"/>
      <c r="W1102" s="177"/>
      <c r="X1102" s="177"/>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row>
    <row r="1103" spans="1:52" ht="18" customHeight="1">
      <c r="A1103" s="1"/>
      <c r="B1103" s="1"/>
      <c r="C1103" s="1"/>
      <c r="D1103" s="1"/>
      <c r="E1103" s="1"/>
      <c r="F1103" s="167"/>
      <c r="G1103" s="1"/>
      <c r="H1103" s="337"/>
      <c r="I1103" s="1"/>
      <c r="J1103" s="1"/>
      <c r="K1103" s="1"/>
      <c r="L1103" s="10"/>
      <c r="M1103" s="1"/>
      <c r="N1103" s="1"/>
      <c r="O1103" s="10"/>
      <c r="P1103" s="1"/>
      <c r="Q1103" s="1"/>
      <c r="R1103" s="75"/>
      <c r="S1103" s="1"/>
      <c r="T1103" s="1"/>
      <c r="U1103" s="1"/>
      <c r="V1103" s="343"/>
      <c r="W1103" s="177"/>
      <c r="X1103" s="177"/>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row>
    <row r="1104" spans="1:52" ht="18" customHeight="1">
      <c r="A1104" s="1"/>
      <c r="B1104" s="1"/>
      <c r="C1104" s="1"/>
      <c r="D1104" s="1"/>
      <c r="E1104" s="1"/>
      <c r="F1104" s="167"/>
      <c r="G1104" s="1"/>
      <c r="H1104" s="337"/>
      <c r="I1104" s="1"/>
      <c r="J1104" s="1"/>
      <c r="K1104" s="1"/>
      <c r="L1104" s="10"/>
      <c r="M1104" s="1"/>
      <c r="N1104" s="1"/>
      <c r="O1104" s="10"/>
      <c r="P1104" s="1"/>
      <c r="Q1104" s="1"/>
      <c r="R1104" s="75"/>
      <c r="S1104" s="1"/>
      <c r="T1104" s="1"/>
      <c r="U1104" s="1"/>
      <c r="V1104" s="343"/>
      <c r="W1104" s="177"/>
      <c r="X1104" s="177"/>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row>
    <row r="1105" spans="1:52" ht="18" customHeight="1">
      <c r="A1105" s="1"/>
      <c r="B1105" s="1"/>
      <c r="C1105" s="1"/>
      <c r="D1105" s="1"/>
      <c r="E1105" s="1"/>
      <c r="F1105" s="167"/>
      <c r="G1105" s="1"/>
      <c r="H1105" s="337"/>
      <c r="I1105" s="1"/>
      <c r="J1105" s="1"/>
      <c r="K1105" s="1"/>
      <c r="L1105" s="10"/>
      <c r="M1105" s="1"/>
      <c r="N1105" s="1"/>
      <c r="O1105" s="10"/>
      <c r="P1105" s="1"/>
      <c r="Q1105" s="1"/>
      <c r="R1105" s="75"/>
      <c r="S1105" s="1"/>
      <c r="T1105" s="1"/>
      <c r="U1105" s="1"/>
      <c r="V1105" s="343"/>
      <c r="W1105" s="177"/>
      <c r="X1105" s="177"/>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row>
    <row r="1106" spans="1:52" ht="18" customHeight="1">
      <c r="A1106" s="1"/>
      <c r="B1106" s="1"/>
      <c r="C1106" s="1"/>
      <c r="D1106" s="1"/>
      <c r="E1106" s="1"/>
      <c r="F1106" s="167"/>
      <c r="G1106" s="1"/>
      <c r="H1106" s="337"/>
      <c r="I1106" s="1"/>
      <c r="J1106" s="1"/>
      <c r="K1106" s="1"/>
      <c r="L1106" s="10"/>
      <c r="M1106" s="1"/>
      <c r="N1106" s="1"/>
      <c r="O1106" s="10"/>
      <c r="P1106" s="1"/>
      <c r="Q1106" s="1"/>
      <c r="R1106" s="75"/>
      <c r="S1106" s="1"/>
      <c r="T1106" s="1"/>
      <c r="U1106" s="1"/>
      <c r="V1106" s="343"/>
      <c r="W1106" s="177"/>
      <c r="X1106" s="177"/>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row>
    <row r="1107" spans="1:52" ht="18" customHeight="1">
      <c r="A1107" s="1"/>
      <c r="B1107" s="1"/>
      <c r="C1107" s="1"/>
      <c r="D1107" s="1"/>
      <c r="E1107" s="1"/>
      <c r="F1107" s="167"/>
      <c r="G1107" s="1"/>
      <c r="H1107" s="337"/>
      <c r="I1107" s="1"/>
      <c r="J1107" s="1"/>
      <c r="K1107" s="1"/>
      <c r="L1107" s="10"/>
      <c r="M1107" s="1"/>
      <c r="N1107" s="1"/>
      <c r="O1107" s="10"/>
      <c r="P1107" s="1"/>
      <c r="Q1107" s="1"/>
      <c r="R1107" s="75"/>
      <c r="S1107" s="1"/>
      <c r="T1107" s="1"/>
      <c r="U1107" s="1"/>
      <c r="V1107" s="343"/>
      <c r="W1107" s="177"/>
      <c r="X1107" s="177"/>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row>
    <row r="1108" spans="1:52" ht="18" customHeight="1">
      <c r="A1108" s="1"/>
      <c r="B1108" s="1"/>
      <c r="C1108" s="1"/>
      <c r="D1108" s="1"/>
      <c r="E1108" s="1"/>
      <c r="F1108" s="167"/>
      <c r="G1108" s="1"/>
      <c r="H1108" s="337"/>
      <c r="I1108" s="1"/>
      <c r="J1108" s="1"/>
      <c r="K1108" s="1"/>
      <c r="L1108" s="10"/>
      <c r="M1108" s="1"/>
      <c r="N1108" s="1"/>
      <c r="O1108" s="10"/>
      <c r="P1108" s="1"/>
      <c r="Q1108" s="1"/>
      <c r="R1108" s="75"/>
      <c r="S1108" s="1"/>
      <c r="T1108" s="1"/>
      <c r="U1108" s="1"/>
      <c r="V1108" s="343"/>
      <c r="W1108" s="177"/>
      <c r="X1108" s="177"/>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row>
    <row r="1109" spans="1:52" ht="18" customHeight="1">
      <c r="A1109" s="1"/>
      <c r="B1109" s="1"/>
      <c r="C1109" s="1"/>
      <c r="D1109" s="1"/>
      <c r="E1109" s="1"/>
      <c r="F1109" s="167"/>
      <c r="G1109" s="1"/>
      <c r="H1109" s="337"/>
      <c r="I1109" s="1"/>
      <c r="J1109" s="1"/>
      <c r="K1109" s="1"/>
      <c r="L1109" s="10"/>
      <c r="M1109" s="1"/>
      <c r="N1109" s="1"/>
      <c r="O1109" s="10"/>
      <c r="P1109" s="1"/>
      <c r="Q1109" s="1"/>
      <c r="R1109" s="75"/>
      <c r="S1109" s="1"/>
      <c r="T1109" s="1"/>
      <c r="U1109" s="1"/>
      <c r="V1109" s="343"/>
      <c r="W1109" s="177"/>
      <c r="X1109" s="177"/>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row>
    <row r="1110" spans="1:52" ht="18" customHeight="1">
      <c r="A1110" s="1"/>
      <c r="B1110" s="1"/>
      <c r="C1110" s="1"/>
      <c r="D1110" s="1"/>
      <c r="E1110" s="1"/>
      <c r="F1110" s="167"/>
      <c r="G1110" s="1"/>
      <c r="H1110" s="337"/>
      <c r="I1110" s="1"/>
      <c r="J1110" s="1"/>
      <c r="K1110" s="1"/>
      <c r="L1110" s="10"/>
      <c r="M1110" s="1"/>
      <c r="N1110" s="1"/>
      <c r="O1110" s="10"/>
      <c r="P1110" s="1"/>
      <c r="Q1110" s="1"/>
      <c r="R1110" s="75"/>
      <c r="S1110" s="1"/>
      <c r="T1110" s="1"/>
      <c r="U1110" s="1"/>
      <c r="V1110" s="343"/>
      <c r="W1110" s="177"/>
      <c r="X1110" s="177"/>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row>
    <row r="1111" spans="1:52" ht="18" customHeight="1">
      <c r="A1111" s="1"/>
      <c r="B1111" s="1"/>
      <c r="C1111" s="1"/>
      <c r="D1111" s="1"/>
      <c r="E1111" s="1"/>
      <c r="F1111" s="167"/>
      <c r="G1111" s="1"/>
      <c r="H1111" s="337"/>
      <c r="I1111" s="1"/>
      <c r="J1111" s="1"/>
      <c r="K1111" s="1"/>
      <c r="L1111" s="10"/>
      <c r="M1111" s="1"/>
      <c r="N1111" s="1"/>
      <c r="O1111" s="10"/>
      <c r="P1111" s="1"/>
      <c r="Q1111" s="1"/>
      <c r="R1111" s="75"/>
      <c r="S1111" s="1"/>
      <c r="T1111" s="1"/>
      <c r="U1111" s="1"/>
      <c r="V1111" s="343"/>
      <c r="W1111" s="177"/>
      <c r="X1111" s="177"/>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row>
    <row r="1112" spans="1:52" ht="18" customHeight="1">
      <c r="A1112" s="1"/>
      <c r="B1112" s="1"/>
      <c r="C1112" s="1"/>
      <c r="D1112" s="1"/>
      <c r="E1112" s="1"/>
      <c r="F1112" s="167"/>
      <c r="G1112" s="1"/>
      <c r="H1112" s="337"/>
      <c r="I1112" s="1"/>
      <c r="J1112" s="1"/>
      <c r="K1112" s="1"/>
      <c r="L1112" s="10"/>
      <c r="M1112" s="1"/>
      <c r="N1112" s="1"/>
      <c r="O1112" s="10"/>
      <c r="P1112" s="1"/>
      <c r="Q1112" s="1"/>
      <c r="R1112" s="75"/>
      <c r="S1112" s="1"/>
      <c r="T1112" s="1"/>
      <c r="U1112" s="1"/>
      <c r="V1112" s="343"/>
      <c r="W1112" s="177"/>
      <c r="X1112" s="177"/>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row>
    <row r="1113" spans="1:52" ht="18" customHeight="1">
      <c r="A1113" s="1"/>
      <c r="B1113" s="1"/>
      <c r="C1113" s="1"/>
      <c r="D1113" s="1"/>
      <c r="E1113" s="1"/>
      <c r="F1113" s="167"/>
      <c r="G1113" s="1"/>
      <c r="H1113" s="337"/>
      <c r="I1113" s="1"/>
      <c r="J1113" s="1"/>
      <c r="K1113" s="1"/>
      <c r="L1113" s="10"/>
      <c r="M1113" s="1"/>
      <c r="N1113" s="1"/>
      <c r="O1113" s="10"/>
      <c r="P1113" s="1"/>
      <c r="Q1113" s="1"/>
      <c r="R1113" s="75"/>
      <c r="S1113" s="1"/>
      <c r="T1113" s="1"/>
      <c r="U1113" s="1"/>
      <c r="V1113" s="343"/>
      <c r="W1113" s="177"/>
      <c r="X1113" s="177"/>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row>
    <row r="1114" spans="1:52" ht="18" customHeight="1">
      <c r="A1114" s="1"/>
      <c r="B1114" s="1"/>
      <c r="C1114" s="1"/>
      <c r="D1114" s="1"/>
      <c r="E1114" s="1"/>
      <c r="F1114" s="167"/>
      <c r="G1114" s="1"/>
      <c r="H1114" s="337"/>
      <c r="I1114" s="1"/>
      <c r="J1114" s="1"/>
      <c r="K1114" s="1"/>
      <c r="L1114" s="10"/>
      <c r="M1114" s="1"/>
      <c r="N1114" s="1"/>
      <c r="O1114" s="10"/>
      <c r="P1114" s="1"/>
      <c r="Q1114" s="1"/>
      <c r="R1114" s="75"/>
      <c r="S1114" s="1"/>
      <c r="T1114" s="1"/>
      <c r="U1114" s="1"/>
      <c r="V1114" s="343"/>
      <c r="W1114" s="177"/>
      <c r="X1114" s="177"/>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row>
    <row r="1115" spans="1:52" ht="18" customHeight="1">
      <c r="A1115" s="1"/>
      <c r="B1115" s="1"/>
      <c r="C1115" s="1"/>
      <c r="D1115" s="1"/>
      <c r="E1115" s="1"/>
      <c r="F1115" s="167"/>
      <c r="G1115" s="1"/>
      <c r="H1115" s="337"/>
      <c r="I1115" s="1"/>
      <c r="J1115" s="1"/>
      <c r="K1115" s="1"/>
      <c r="L1115" s="10"/>
      <c r="M1115" s="1"/>
      <c r="N1115" s="1"/>
      <c r="O1115" s="10"/>
      <c r="P1115" s="1"/>
      <c r="Q1115" s="1"/>
      <c r="R1115" s="75"/>
      <c r="S1115" s="1"/>
      <c r="T1115" s="1"/>
      <c r="U1115" s="1"/>
      <c r="V1115" s="343"/>
      <c r="W1115" s="177"/>
      <c r="X1115" s="177"/>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row>
    <row r="1116" spans="1:52" ht="18" customHeight="1">
      <c r="A1116" s="1"/>
      <c r="B1116" s="1"/>
      <c r="C1116" s="1"/>
      <c r="D1116" s="1"/>
      <c r="E1116" s="1"/>
      <c r="F1116" s="167"/>
      <c r="G1116" s="1"/>
      <c r="H1116" s="337"/>
      <c r="I1116" s="1"/>
      <c r="J1116" s="1"/>
      <c r="K1116" s="1"/>
      <c r="L1116" s="10"/>
      <c r="M1116" s="1"/>
      <c r="N1116" s="1"/>
      <c r="O1116" s="10"/>
      <c r="P1116" s="1"/>
      <c r="Q1116" s="1"/>
      <c r="R1116" s="75"/>
      <c r="S1116" s="1"/>
      <c r="T1116" s="1"/>
      <c r="U1116" s="1"/>
      <c r="V1116" s="343"/>
      <c r="W1116" s="177"/>
      <c r="X1116" s="177"/>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row>
    <row r="1117" spans="1:52" ht="18" customHeight="1">
      <c r="A1117" s="1"/>
      <c r="B1117" s="1"/>
      <c r="C1117" s="1"/>
      <c r="D1117" s="1"/>
      <c r="E1117" s="1"/>
      <c r="F1117" s="167"/>
      <c r="G1117" s="1"/>
      <c r="H1117" s="337"/>
      <c r="I1117" s="1"/>
      <c r="J1117" s="1"/>
      <c r="K1117" s="1"/>
      <c r="L1117" s="10"/>
      <c r="M1117" s="1"/>
      <c r="N1117" s="1"/>
      <c r="O1117" s="10"/>
      <c r="P1117" s="1"/>
      <c r="Q1117" s="1"/>
      <c r="R1117" s="75"/>
      <c r="S1117" s="1"/>
      <c r="T1117" s="1"/>
      <c r="U1117" s="1"/>
      <c r="V1117" s="343"/>
      <c r="W1117" s="177"/>
      <c r="X1117" s="177"/>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row>
    <row r="1118" spans="1:52" ht="18" customHeight="1">
      <c r="A1118" s="1"/>
      <c r="B1118" s="1"/>
      <c r="C1118" s="1"/>
      <c r="D1118" s="1"/>
      <c r="E1118" s="1"/>
      <c r="F1118" s="167"/>
      <c r="G1118" s="1"/>
      <c r="H1118" s="337"/>
      <c r="I1118" s="1"/>
      <c r="J1118" s="1"/>
      <c r="K1118" s="1"/>
      <c r="L1118" s="10"/>
      <c r="M1118" s="1"/>
      <c r="N1118" s="1"/>
      <c r="O1118" s="10"/>
      <c r="P1118" s="1"/>
      <c r="Q1118" s="1"/>
      <c r="R1118" s="75"/>
      <c r="S1118" s="1"/>
      <c r="T1118" s="1"/>
      <c r="U1118" s="1"/>
      <c r="V1118" s="343"/>
      <c r="W1118" s="177"/>
      <c r="X1118" s="177"/>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row>
    <row r="1119" spans="1:52" ht="18" customHeight="1">
      <c r="A1119" s="1"/>
      <c r="B1119" s="1"/>
      <c r="C1119" s="1"/>
      <c r="D1119" s="1"/>
      <c r="E1119" s="1"/>
      <c r="F1119" s="167"/>
      <c r="G1119" s="1"/>
      <c r="H1119" s="337"/>
      <c r="I1119" s="1"/>
      <c r="J1119" s="1"/>
      <c r="K1119" s="1"/>
      <c r="L1119" s="10"/>
      <c r="M1119" s="1"/>
      <c r="N1119" s="1"/>
      <c r="O1119" s="10"/>
      <c r="P1119" s="1"/>
      <c r="Q1119" s="1"/>
      <c r="R1119" s="75"/>
      <c r="S1119" s="1"/>
      <c r="T1119" s="1"/>
      <c r="U1119" s="1"/>
      <c r="V1119" s="343"/>
      <c r="W1119" s="177"/>
      <c r="X1119" s="177"/>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row>
    <row r="1120" spans="1:52" ht="18" customHeight="1">
      <c r="A1120" s="1"/>
      <c r="B1120" s="1"/>
      <c r="C1120" s="1"/>
      <c r="D1120" s="1"/>
      <c r="E1120" s="1"/>
      <c r="F1120" s="167"/>
      <c r="G1120" s="1"/>
      <c r="H1120" s="337"/>
      <c r="I1120" s="1"/>
      <c r="J1120" s="1"/>
      <c r="K1120" s="1"/>
      <c r="L1120" s="10"/>
      <c r="M1120" s="1"/>
      <c r="N1120" s="1"/>
      <c r="O1120" s="10"/>
      <c r="P1120" s="1"/>
      <c r="Q1120" s="1"/>
      <c r="R1120" s="75"/>
      <c r="S1120" s="1"/>
      <c r="T1120" s="1"/>
      <c r="U1120" s="1"/>
      <c r="V1120" s="343"/>
      <c r="W1120" s="177"/>
      <c r="X1120" s="177"/>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row>
    <row r="1121" spans="1:52" ht="18" customHeight="1">
      <c r="A1121" s="1"/>
      <c r="B1121" s="1"/>
      <c r="C1121" s="1"/>
      <c r="D1121" s="1"/>
      <c r="E1121" s="1"/>
      <c r="F1121" s="167"/>
      <c r="G1121" s="1"/>
      <c r="H1121" s="337"/>
      <c r="I1121" s="1"/>
      <c r="J1121" s="1"/>
      <c r="K1121" s="1"/>
      <c r="L1121" s="10"/>
      <c r="M1121" s="1"/>
      <c r="N1121" s="1"/>
      <c r="O1121" s="10"/>
      <c r="P1121" s="1"/>
      <c r="Q1121" s="1"/>
      <c r="R1121" s="75"/>
      <c r="S1121" s="1"/>
      <c r="T1121" s="1"/>
      <c r="U1121" s="1"/>
      <c r="V1121" s="343"/>
      <c r="W1121" s="177"/>
      <c r="X1121" s="177"/>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row>
    <row r="1122" spans="1:52" ht="18" customHeight="1">
      <c r="A1122" s="1"/>
      <c r="B1122" s="1"/>
      <c r="C1122" s="1"/>
      <c r="D1122" s="1"/>
      <c r="E1122" s="1"/>
      <c r="F1122" s="167"/>
      <c r="G1122" s="1"/>
      <c r="H1122" s="337"/>
      <c r="I1122" s="1"/>
      <c r="J1122" s="1"/>
      <c r="K1122" s="1"/>
      <c r="L1122" s="10"/>
      <c r="M1122" s="1"/>
      <c r="N1122" s="1"/>
      <c r="O1122" s="10"/>
      <c r="P1122" s="1"/>
      <c r="Q1122" s="1"/>
      <c r="R1122" s="75"/>
      <c r="S1122" s="1"/>
      <c r="T1122" s="1"/>
      <c r="U1122" s="1"/>
      <c r="V1122" s="343"/>
      <c r="W1122" s="177"/>
      <c r="X1122" s="177"/>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row>
    <row r="1123" spans="1:52" ht="18" customHeight="1">
      <c r="A1123" s="1"/>
      <c r="B1123" s="1"/>
      <c r="C1123" s="1"/>
      <c r="D1123" s="1"/>
      <c r="E1123" s="1"/>
      <c r="F1123" s="167"/>
      <c r="G1123" s="1"/>
      <c r="H1123" s="337"/>
      <c r="I1123" s="1"/>
      <c r="J1123" s="1"/>
      <c r="K1123" s="1"/>
      <c r="L1123" s="10"/>
      <c r="M1123" s="1"/>
      <c r="N1123" s="1"/>
      <c r="O1123" s="10"/>
      <c r="P1123" s="1"/>
      <c r="Q1123" s="1"/>
      <c r="R1123" s="75"/>
      <c r="S1123" s="1"/>
      <c r="T1123" s="1"/>
      <c r="U1123" s="1"/>
      <c r="V1123" s="343"/>
      <c r="W1123" s="177"/>
      <c r="X1123" s="177"/>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row>
    <row r="1124" spans="1:52" ht="18" customHeight="1">
      <c r="A1124" s="1"/>
      <c r="B1124" s="1"/>
      <c r="C1124" s="1"/>
      <c r="D1124" s="1"/>
      <c r="E1124" s="1"/>
      <c r="F1124" s="167"/>
      <c r="G1124" s="1"/>
      <c r="H1124" s="337"/>
      <c r="I1124" s="1"/>
      <c r="J1124" s="1"/>
      <c r="K1124" s="1"/>
      <c r="L1124" s="10"/>
      <c r="M1124" s="1"/>
      <c r="N1124" s="1"/>
      <c r="O1124" s="10"/>
      <c r="P1124" s="1"/>
      <c r="Q1124" s="1"/>
      <c r="R1124" s="75"/>
      <c r="S1124" s="1"/>
      <c r="T1124" s="1"/>
      <c r="U1124" s="1"/>
      <c r="V1124" s="343"/>
      <c r="W1124" s="177"/>
      <c r="X1124" s="177"/>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row>
    <row r="1125" spans="1:52" ht="18" customHeight="1">
      <c r="A1125" s="1"/>
      <c r="B1125" s="1"/>
      <c r="C1125" s="1"/>
      <c r="D1125" s="1"/>
      <c r="E1125" s="1"/>
      <c r="F1125" s="167"/>
      <c r="G1125" s="1"/>
      <c r="H1125" s="337"/>
      <c r="I1125" s="1"/>
      <c r="J1125" s="1"/>
      <c r="K1125" s="1"/>
      <c r="L1125" s="10"/>
      <c r="M1125" s="1"/>
      <c r="N1125" s="1"/>
      <c r="O1125" s="10"/>
      <c r="P1125" s="1"/>
      <c r="Q1125" s="1"/>
      <c r="R1125" s="75"/>
      <c r="S1125" s="1"/>
      <c r="T1125" s="1"/>
      <c r="U1125" s="1"/>
      <c r="V1125" s="343"/>
      <c r="W1125" s="177"/>
      <c r="X1125" s="177"/>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row>
    <row r="1126" spans="1:52" ht="18" customHeight="1">
      <c r="A1126" s="1"/>
      <c r="B1126" s="1"/>
      <c r="C1126" s="1"/>
      <c r="D1126" s="1"/>
      <c r="E1126" s="1"/>
      <c r="F1126" s="167"/>
      <c r="G1126" s="1"/>
      <c r="H1126" s="337"/>
      <c r="I1126" s="1"/>
      <c r="J1126" s="1"/>
      <c r="K1126" s="1"/>
      <c r="L1126" s="10"/>
      <c r="M1126" s="1"/>
      <c r="N1126" s="1"/>
      <c r="O1126" s="10"/>
      <c r="P1126" s="1"/>
      <c r="Q1126" s="1"/>
      <c r="R1126" s="75"/>
      <c r="S1126" s="1"/>
      <c r="T1126" s="1"/>
      <c r="U1126" s="1"/>
      <c r="V1126" s="343"/>
      <c r="W1126" s="177"/>
      <c r="X1126" s="177"/>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row>
    <row r="1127" spans="1:52" ht="18" customHeight="1">
      <c r="A1127" s="1"/>
      <c r="B1127" s="1"/>
      <c r="C1127" s="1"/>
      <c r="D1127" s="1"/>
      <c r="E1127" s="1"/>
      <c r="F1127" s="167"/>
      <c r="G1127" s="1"/>
      <c r="H1127" s="337"/>
      <c r="I1127" s="1"/>
      <c r="J1127" s="1"/>
      <c r="K1127" s="1"/>
      <c r="L1127" s="10"/>
      <c r="M1127" s="1"/>
      <c r="N1127" s="1"/>
      <c r="O1127" s="10"/>
      <c r="P1127" s="1"/>
      <c r="Q1127" s="1"/>
      <c r="R1127" s="75"/>
      <c r="S1127" s="1"/>
      <c r="T1127" s="1"/>
      <c r="U1127" s="1"/>
      <c r="V1127" s="343"/>
      <c r="W1127" s="177"/>
      <c r="X1127" s="177"/>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row>
    <row r="1128" spans="1:52" ht="18" customHeight="1">
      <c r="A1128" s="1"/>
      <c r="B1128" s="1"/>
      <c r="C1128" s="1"/>
      <c r="D1128" s="1"/>
      <c r="E1128" s="1"/>
      <c r="F1128" s="167"/>
      <c r="G1128" s="1"/>
      <c r="H1128" s="337"/>
      <c r="I1128" s="1"/>
      <c r="J1128" s="1"/>
      <c r="K1128" s="1"/>
      <c r="L1128" s="10"/>
      <c r="M1128" s="1"/>
      <c r="N1128" s="1"/>
      <c r="O1128" s="10"/>
      <c r="P1128" s="1"/>
      <c r="Q1128" s="1"/>
      <c r="R1128" s="75"/>
      <c r="S1128" s="1"/>
      <c r="T1128" s="1"/>
      <c r="U1128" s="1"/>
      <c r="V1128" s="343"/>
      <c r="W1128" s="177"/>
      <c r="X1128" s="177"/>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row>
    <row r="1129" spans="1:52" ht="18" customHeight="1">
      <c r="A1129" s="1"/>
      <c r="B1129" s="1"/>
      <c r="C1129" s="1"/>
      <c r="D1129" s="1"/>
      <c r="E1129" s="1"/>
      <c r="F1129" s="167"/>
      <c r="G1129" s="1"/>
      <c r="H1129" s="337"/>
      <c r="I1129" s="1"/>
      <c r="J1129" s="1"/>
      <c r="K1129" s="1"/>
      <c r="L1129" s="10"/>
      <c r="M1129" s="1"/>
      <c r="N1129" s="1"/>
      <c r="O1129" s="10"/>
      <c r="P1129" s="1"/>
      <c r="Q1129" s="1"/>
      <c r="R1129" s="75"/>
      <c r="S1129" s="1"/>
      <c r="T1129" s="1"/>
      <c r="U1129" s="1"/>
      <c r="V1129" s="343"/>
      <c r="W1129" s="177"/>
      <c r="X1129" s="177"/>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row>
    <row r="1130" spans="1:52" ht="18" customHeight="1">
      <c r="A1130" s="1"/>
      <c r="B1130" s="1"/>
      <c r="C1130" s="1"/>
      <c r="D1130" s="1"/>
      <c r="E1130" s="1"/>
      <c r="F1130" s="167"/>
      <c r="G1130" s="1"/>
      <c r="H1130" s="337"/>
      <c r="I1130" s="1"/>
      <c r="J1130" s="1"/>
      <c r="K1130" s="1"/>
      <c r="L1130" s="10"/>
      <c r="M1130" s="1"/>
      <c r="N1130" s="1"/>
      <c r="O1130" s="10"/>
      <c r="P1130" s="1"/>
      <c r="Q1130" s="1"/>
      <c r="R1130" s="75"/>
      <c r="S1130" s="1"/>
      <c r="T1130" s="1"/>
      <c r="U1130" s="1"/>
      <c r="V1130" s="343"/>
      <c r="W1130" s="177"/>
      <c r="X1130" s="177"/>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row>
    <row r="1131" spans="1:52" ht="18" customHeight="1">
      <c r="A1131" s="1"/>
      <c r="B1131" s="1"/>
      <c r="C1131" s="1"/>
      <c r="D1131" s="1"/>
      <c r="E1131" s="1"/>
      <c r="F1131" s="167"/>
      <c r="G1131" s="1"/>
      <c r="H1131" s="337"/>
      <c r="I1131" s="1"/>
      <c r="J1131" s="1"/>
      <c r="K1131" s="1"/>
      <c r="L1131" s="10"/>
      <c r="M1131" s="1"/>
      <c r="N1131" s="1"/>
      <c r="O1131" s="10"/>
      <c r="P1131" s="1"/>
      <c r="Q1131" s="1"/>
      <c r="R1131" s="75"/>
      <c r="S1131" s="1"/>
      <c r="T1131" s="1"/>
      <c r="U1131" s="1"/>
      <c r="V1131" s="343"/>
      <c r="W1131" s="177"/>
      <c r="X1131" s="177"/>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row>
    <row r="1132" spans="1:52" ht="18" customHeight="1">
      <c r="A1132" s="1"/>
      <c r="B1132" s="1"/>
      <c r="C1132" s="1"/>
      <c r="D1132" s="1"/>
      <c r="E1132" s="1"/>
      <c r="F1132" s="167"/>
      <c r="G1132" s="1"/>
      <c r="H1132" s="337"/>
      <c r="I1132" s="1"/>
      <c r="J1132" s="1"/>
      <c r="K1132" s="1"/>
      <c r="L1132" s="10"/>
      <c r="M1132" s="1"/>
      <c r="N1132" s="1"/>
      <c r="O1132" s="10"/>
      <c r="P1132" s="1"/>
      <c r="Q1132" s="1"/>
      <c r="R1132" s="75"/>
      <c r="S1132" s="1"/>
      <c r="T1132" s="1"/>
      <c r="U1132" s="1"/>
      <c r="V1132" s="343"/>
      <c r="W1132" s="177"/>
      <c r="X1132" s="177"/>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row>
    <row r="1133" spans="1:52" ht="18" customHeight="1">
      <c r="A1133" s="1"/>
      <c r="B1133" s="1"/>
      <c r="C1133" s="1"/>
      <c r="D1133" s="1"/>
      <c r="E1133" s="1"/>
      <c r="F1133" s="167"/>
      <c r="G1133" s="1"/>
      <c r="H1133" s="337"/>
      <c r="I1133" s="1"/>
      <c r="J1133" s="1"/>
      <c r="K1133" s="1"/>
      <c r="L1133" s="10"/>
      <c r="M1133" s="1"/>
      <c r="N1133" s="1"/>
      <c r="O1133" s="10"/>
      <c r="P1133" s="1"/>
      <c r="Q1133" s="1"/>
      <c r="R1133" s="75"/>
      <c r="S1133" s="1"/>
      <c r="T1133" s="1"/>
      <c r="U1133" s="1"/>
      <c r="V1133" s="343"/>
      <c r="W1133" s="177"/>
      <c r="X1133" s="177"/>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row>
    <row r="1134" spans="1:52" ht="18" customHeight="1">
      <c r="A1134" s="1"/>
      <c r="B1134" s="1"/>
      <c r="C1134" s="1"/>
      <c r="D1134" s="1"/>
      <c r="E1134" s="1"/>
      <c r="F1134" s="167"/>
      <c r="G1134" s="1"/>
      <c r="H1134" s="337"/>
      <c r="I1134" s="1"/>
      <c r="J1134" s="1"/>
      <c r="K1134" s="1"/>
      <c r="L1134" s="10"/>
      <c r="M1134" s="1"/>
      <c r="N1134" s="1"/>
      <c r="O1134" s="10"/>
      <c r="P1134" s="1"/>
      <c r="Q1134" s="1"/>
      <c r="R1134" s="75"/>
      <c r="S1134" s="1"/>
      <c r="T1134" s="1"/>
      <c r="U1134" s="1"/>
      <c r="V1134" s="343"/>
      <c r="W1134" s="177"/>
      <c r="X1134" s="177"/>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row>
    <row r="1135" spans="1:52" ht="18" customHeight="1">
      <c r="A1135" s="1"/>
      <c r="B1135" s="1"/>
      <c r="C1135" s="1"/>
      <c r="D1135" s="1"/>
      <c r="E1135" s="1"/>
      <c r="F1135" s="167"/>
      <c r="G1135" s="1"/>
      <c r="H1135" s="337"/>
      <c r="I1135" s="1"/>
      <c r="J1135" s="1"/>
      <c r="K1135" s="1"/>
      <c r="L1135" s="10"/>
      <c r="M1135" s="1"/>
      <c r="N1135" s="1"/>
      <c r="O1135" s="10"/>
      <c r="P1135" s="1"/>
      <c r="Q1135" s="1"/>
      <c r="R1135" s="75"/>
      <c r="S1135" s="1"/>
      <c r="T1135" s="1"/>
      <c r="U1135" s="1"/>
      <c r="V1135" s="343"/>
      <c r="W1135" s="177"/>
      <c r="X1135" s="177"/>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row>
    <row r="1136" spans="1:52" ht="18" customHeight="1">
      <c r="A1136" s="1"/>
      <c r="B1136" s="1"/>
      <c r="C1136" s="1"/>
      <c r="D1136" s="1"/>
      <c r="E1136" s="1"/>
      <c r="F1136" s="167"/>
      <c r="G1136" s="1"/>
      <c r="H1136" s="337"/>
      <c r="I1136" s="1"/>
      <c r="J1136" s="1"/>
      <c r="K1136" s="1"/>
      <c r="L1136" s="10"/>
      <c r="M1136" s="1"/>
      <c r="N1136" s="1"/>
      <c r="O1136" s="10"/>
      <c r="P1136" s="1"/>
      <c r="Q1136" s="1"/>
      <c r="R1136" s="75"/>
      <c r="S1136" s="1"/>
      <c r="T1136" s="1"/>
      <c r="U1136" s="1"/>
      <c r="V1136" s="343"/>
      <c r="W1136" s="177"/>
      <c r="X1136" s="177"/>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row>
    <row r="1137" spans="1:52" ht="18" customHeight="1">
      <c r="A1137" s="1"/>
      <c r="B1137" s="1"/>
      <c r="C1137" s="1"/>
      <c r="D1137" s="1"/>
      <c r="E1137" s="1"/>
      <c r="F1137" s="167"/>
      <c r="G1137" s="1"/>
      <c r="H1137" s="337"/>
      <c r="I1137" s="1"/>
      <c r="J1137" s="1"/>
      <c r="K1137" s="1"/>
      <c r="L1137" s="10"/>
      <c r="M1137" s="1"/>
      <c r="N1137" s="1"/>
      <c r="O1137" s="10"/>
      <c r="P1137" s="1"/>
      <c r="Q1137" s="1"/>
      <c r="R1137" s="75"/>
      <c r="S1137" s="1"/>
      <c r="T1137" s="1"/>
      <c r="U1137" s="1"/>
      <c r="V1137" s="343"/>
      <c r="W1137" s="177"/>
      <c r="X1137" s="177"/>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row>
    <row r="1138" spans="1:52" ht="18" customHeight="1">
      <c r="A1138" s="1"/>
      <c r="B1138" s="1"/>
      <c r="C1138" s="1"/>
      <c r="D1138" s="1"/>
      <c r="E1138" s="1"/>
      <c r="F1138" s="167"/>
      <c r="G1138" s="1"/>
      <c r="H1138" s="337"/>
      <c r="I1138" s="1"/>
      <c r="J1138" s="1"/>
      <c r="K1138" s="1"/>
      <c r="L1138" s="10"/>
      <c r="M1138" s="1"/>
      <c r="N1138" s="1"/>
      <c r="O1138" s="10"/>
      <c r="P1138" s="1"/>
      <c r="Q1138" s="1"/>
      <c r="R1138" s="75"/>
      <c r="S1138" s="1"/>
      <c r="T1138" s="1"/>
      <c r="U1138" s="1"/>
      <c r="V1138" s="343"/>
      <c r="W1138" s="177"/>
      <c r="X1138" s="177"/>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row>
    <row r="1139" spans="1:52" ht="18" customHeight="1">
      <c r="A1139" s="1"/>
      <c r="B1139" s="1"/>
      <c r="C1139" s="1"/>
      <c r="D1139" s="1"/>
      <c r="E1139" s="1"/>
      <c r="F1139" s="167"/>
      <c r="G1139" s="1"/>
      <c r="H1139" s="337"/>
      <c r="I1139" s="1"/>
      <c r="J1139" s="1"/>
      <c r="K1139" s="1"/>
      <c r="L1139" s="10"/>
      <c r="M1139" s="1"/>
      <c r="N1139" s="1"/>
      <c r="O1139" s="10"/>
      <c r="P1139" s="1"/>
      <c r="Q1139" s="1"/>
      <c r="R1139" s="75"/>
      <c r="S1139" s="1"/>
      <c r="T1139" s="1"/>
      <c r="U1139" s="1"/>
      <c r="V1139" s="343"/>
      <c r="W1139" s="177"/>
      <c r="X1139" s="177"/>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row>
    <row r="1140" spans="1:52" ht="18" customHeight="1">
      <c r="A1140" s="1"/>
      <c r="B1140" s="1"/>
      <c r="C1140" s="1"/>
      <c r="D1140" s="1"/>
      <c r="E1140" s="1"/>
      <c r="F1140" s="167"/>
      <c r="G1140" s="1"/>
      <c r="H1140" s="337"/>
      <c r="I1140" s="1"/>
      <c r="J1140" s="1"/>
      <c r="K1140" s="1"/>
      <c r="L1140" s="10"/>
      <c r="M1140" s="1"/>
      <c r="N1140" s="1"/>
      <c r="O1140" s="10"/>
      <c r="P1140" s="1"/>
      <c r="Q1140" s="1"/>
      <c r="R1140" s="75"/>
      <c r="S1140" s="1"/>
      <c r="T1140" s="1"/>
      <c r="U1140" s="1"/>
      <c r="V1140" s="343"/>
      <c r="W1140" s="177"/>
      <c r="X1140" s="177"/>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row>
    <row r="1141" spans="1:52" ht="18" customHeight="1">
      <c r="A1141" s="1"/>
      <c r="B1141" s="1"/>
      <c r="C1141" s="1"/>
      <c r="D1141" s="1"/>
      <c r="E1141" s="1"/>
      <c r="F1141" s="167"/>
      <c r="G1141" s="1"/>
      <c r="H1141" s="337"/>
      <c r="I1141" s="1"/>
      <c r="J1141" s="1"/>
      <c r="K1141" s="1"/>
      <c r="L1141" s="10"/>
      <c r="M1141" s="1"/>
      <c r="N1141" s="1"/>
      <c r="O1141" s="10"/>
      <c r="P1141" s="1"/>
      <c r="Q1141" s="1"/>
      <c r="R1141" s="75"/>
      <c r="S1141" s="1"/>
      <c r="T1141" s="1"/>
      <c r="U1141" s="1"/>
      <c r="V1141" s="343"/>
      <c r="W1141" s="177"/>
      <c r="X1141" s="177"/>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row>
    <row r="1142" spans="1:52" ht="18" customHeight="1">
      <c r="A1142" s="1"/>
      <c r="B1142" s="1"/>
      <c r="C1142" s="1"/>
      <c r="D1142" s="1"/>
      <c r="E1142" s="1"/>
      <c r="F1142" s="167"/>
      <c r="G1142" s="1"/>
      <c r="H1142" s="337"/>
      <c r="I1142" s="1"/>
      <c r="J1142" s="1"/>
      <c r="K1142" s="1"/>
      <c r="L1142" s="10"/>
      <c r="M1142" s="1"/>
      <c r="N1142" s="1"/>
      <c r="O1142" s="10"/>
      <c r="P1142" s="1"/>
      <c r="Q1142" s="1"/>
      <c r="R1142" s="75"/>
      <c r="S1142" s="1"/>
      <c r="T1142" s="1"/>
      <c r="U1142" s="1"/>
      <c r="V1142" s="343"/>
      <c r="W1142" s="177"/>
      <c r="X1142" s="177"/>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row>
    <row r="1143" spans="1:52" ht="18" customHeight="1">
      <c r="A1143" s="1"/>
      <c r="B1143" s="1"/>
      <c r="C1143" s="1"/>
      <c r="D1143" s="1"/>
      <c r="E1143" s="1"/>
      <c r="F1143" s="167"/>
      <c r="G1143" s="1"/>
      <c r="H1143" s="337"/>
      <c r="I1143" s="1"/>
      <c r="J1143" s="1"/>
      <c r="K1143" s="1"/>
      <c r="L1143" s="10"/>
      <c r="M1143" s="1"/>
      <c r="N1143" s="1"/>
      <c r="O1143" s="10"/>
      <c r="P1143" s="1"/>
      <c r="Q1143" s="1"/>
      <c r="R1143" s="75"/>
      <c r="S1143" s="1"/>
      <c r="T1143" s="1"/>
      <c r="U1143" s="1"/>
      <c r="V1143" s="343"/>
      <c r="W1143" s="177"/>
      <c r="X1143" s="177"/>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row>
    <row r="1144" spans="1:52" ht="18" customHeight="1">
      <c r="A1144" s="1"/>
      <c r="B1144" s="1"/>
      <c r="C1144" s="1"/>
      <c r="D1144" s="1"/>
      <c r="E1144" s="1"/>
      <c r="F1144" s="167"/>
      <c r="G1144" s="1"/>
      <c r="H1144" s="337"/>
      <c r="I1144" s="1"/>
      <c r="J1144" s="1"/>
      <c r="K1144" s="1"/>
      <c r="L1144" s="10"/>
      <c r="M1144" s="1"/>
      <c r="N1144" s="1"/>
      <c r="O1144" s="10"/>
      <c r="P1144" s="1"/>
      <c r="Q1144" s="1"/>
      <c r="R1144" s="75"/>
      <c r="S1144" s="1"/>
      <c r="T1144" s="1"/>
      <c r="U1144" s="1"/>
      <c r="V1144" s="343"/>
      <c r="W1144" s="177"/>
      <c r="X1144" s="177"/>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row>
    <row r="1145" spans="1:52" ht="18" customHeight="1">
      <c r="A1145" s="1"/>
      <c r="B1145" s="1"/>
      <c r="C1145" s="1"/>
      <c r="D1145" s="1"/>
      <c r="E1145" s="1"/>
      <c r="F1145" s="167"/>
      <c r="G1145" s="1"/>
      <c r="H1145" s="337"/>
      <c r="I1145" s="1"/>
      <c r="J1145" s="1"/>
      <c r="K1145" s="1"/>
      <c r="L1145" s="10"/>
      <c r="M1145" s="1"/>
      <c r="N1145" s="1"/>
      <c r="O1145" s="10"/>
      <c r="P1145" s="1"/>
      <c r="Q1145" s="1"/>
      <c r="R1145" s="75"/>
      <c r="S1145" s="1"/>
      <c r="T1145" s="1"/>
      <c r="U1145" s="1"/>
      <c r="V1145" s="343"/>
      <c r="W1145" s="177"/>
      <c r="X1145" s="177"/>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row>
    <row r="1146" spans="1:52" ht="18" customHeight="1">
      <c r="A1146" s="1"/>
      <c r="B1146" s="1"/>
      <c r="C1146" s="1"/>
      <c r="D1146" s="1"/>
      <c r="E1146" s="1"/>
      <c r="F1146" s="167"/>
      <c r="G1146" s="1"/>
      <c r="H1146" s="337"/>
      <c r="I1146" s="1"/>
      <c r="J1146" s="1"/>
      <c r="K1146" s="1"/>
      <c r="L1146" s="10"/>
      <c r="M1146" s="1"/>
      <c r="N1146" s="1"/>
      <c r="O1146" s="10"/>
      <c r="P1146" s="1"/>
      <c r="Q1146" s="1"/>
      <c r="R1146" s="75"/>
      <c r="S1146" s="1"/>
      <c r="T1146" s="1"/>
      <c r="U1146" s="1"/>
      <c r="V1146" s="343"/>
      <c r="W1146" s="177"/>
      <c r="X1146" s="177"/>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row>
    <row r="1147" spans="1:52" ht="18" customHeight="1">
      <c r="A1147" s="1"/>
      <c r="B1147" s="1"/>
      <c r="C1147" s="1"/>
      <c r="D1147" s="1"/>
      <c r="E1147" s="1"/>
      <c r="F1147" s="167"/>
      <c r="G1147" s="1"/>
      <c r="H1147" s="337"/>
      <c r="I1147" s="1"/>
      <c r="J1147" s="1"/>
      <c r="K1147" s="1"/>
      <c r="L1147" s="10"/>
      <c r="M1147" s="1"/>
      <c r="N1147" s="1"/>
      <c r="O1147" s="10"/>
      <c r="P1147" s="1"/>
      <c r="Q1147" s="1"/>
      <c r="R1147" s="75"/>
      <c r="S1147" s="1"/>
      <c r="T1147" s="1"/>
      <c r="U1147" s="1"/>
      <c r="V1147" s="343"/>
      <c r="W1147" s="177"/>
      <c r="X1147" s="177"/>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row>
    <row r="1148" spans="1:52" ht="18" customHeight="1">
      <c r="A1148" s="1"/>
      <c r="B1148" s="1"/>
      <c r="C1148" s="1"/>
      <c r="D1148" s="1"/>
      <c r="E1148" s="1"/>
      <c r="F1148" s="167"/>
      <c r="G1148" s="1"/>
      <c r="H1148" s="337"/>
      <c r="I1148" s="1"/>
      <c r="J1148" s="1"/>
      <c r="K1148" s="1"/>
      <c r="L1148" s="10"/>
      <c r="M1148" s="1"/>
      <c r="N1148" s="1"/>
      <c r="O1148" s="10"/>
      <c r="P1148" s="1"/>
      <c r="Q1148" s="1"/>
      <c r="R1148" s="75"/>
      <c r="S1148" s="1"/>
      <c r="T1148" s="1"/>
      <c r="U1148" s="1"/>
      <c r="V1148" s="343"/>
      <c r="W1148" s="177"/>
      <c r="X1148" s="177"/>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row>
    <row r="1149" spans="1:52" ht="18" customHeight="1">
      <c r="A1149" s="1"/>
      <c r="B1149" s="1"/>
      <c r="C1149" s="1"/>
      <c r="D1149" s="1"/>
      <c r="E1149" s="1"/>
      <c r="F1149" s="167"/>
      <c r="G1149" s="1"/>
      <c r="H1149" s="337"/>
      <c r="I1149" s="1"/>
      <c r="J1149" s="1"/>
      <c r="K1149" s="1"/>
      <c r="L1149" s="10"/>
      <c r="M1149" s="1"/>
      <c r="N1149" s="1"/>
      <c r="O1149" s="10"/>
      <c r="P1149" s="1"/>
      <c r="Q1149" s="1"/>
      <c r="R1149" s="75"/>
      <c r="S1149" s="1"/>
      <c r="T1149" s="1"/>
      <c r="U1149" s="1"/>
      <c r="V1149" s="343"/>
      <c r="W1149" s="177"/>
      <c r="X1149" s="177"/>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row>
    <row r="1150" spans="1:52" ht="18" customHeight="1">
      <c r="A1150" s="1"/>
      <c r="B1150" s="1"/>
      <c r="C1150" s="1"/>
      <c r="D1150" s="1"/>
      <c r="E1150" s="1"/>
      <c r="F1150" s="167"/>
      <c r="G1150" s="1"/>
      <c r="H1150" s="337"/>
      <c r="I1150" s="1"/>
      <c r="J1150" s="1"/>
      <c r="K1150" s="1"/>
      <c r="L1150" s="10"/>
      <c r="M1150" s="1"/>
      <c r="N1150" s="1"/>
      <c r="O1150" s="10"/>
      <c r="P1150" s="1"/>
      <c r="Q1150" s="1"/>
      <c r="R1150" s="75"/>
      <c r="S1150" s="1"/>
      <c r="T1150" s="1"/>
      <c r="U1150" s="1"/>
      <c r="V1150" s="343"/>
      <c r="W1150" s="177"/>
      <c r="X1150" s="177"/>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row>
    <row r="1151" spans="1:52" ht="18" customHeight="1">
      <c r="A1151" s="1"/>
      <c r="B1151" s="1"/>
      <c r="C1151" s="1"/>
      <c r="D1151" s="1"/>
      <c r="E1151" s="1"/>
      <c r="F1151" s="167"/>
      <c r="G1151" s="1"/>
      <c r="H1151" s="337"/>
      <c r="I1151" s="1"/>
      <c r="J1151" s="1"/>
      <c r="K1151" s="1"/>
      <c r="L1151" s="10"/>
      <c r="M1151" s="1"/>
      <c r="N1151" s="1"/>
      <c r="O1151" s="10"/>
      <c r="P1151" s="1"/>
      <c r="Q1151" s="1"/>
      <c r="R1151" s="75"/>
      <c r="S1151" s="1"/>
      <c r="T1151" s="1"/>
      <c r="U1151" s="1"/>
      <c r="V1151" s="343"/>
      <c r="W1151" s="177"/>
      <c r="X1151" s="177"/>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row>
    <row r="1152" spans="1:52" ht="18" customHeight="1">
      <c r="A1152" s="1"/>
      <c r="B1152" s="1"/>
      <c r="C1152" s="1"/>
      <c r="D1152" s="1"/>
      <c r="E1152" s="1"/>
      <c r="F1152" s="167"/>
      <c r="G1152" s="1"/>
      <c r="H1152" s="337"/>
      <c r="I1152" s="1"/>
      <c r="J1152" s="1"/>
      <c r="K1152" s="1"/>
      <c r="L1152" s="10"/>
      <c r="M1152" s="1"/>
      <c r="N1152" s="1"/>
      <c r="O1152" s="10"/>
      <c r="P1152" s="1"/>
      <c r="Q1152" s="1"/>
      <c r="R1152" s="75"/>
      <c r="S1152" s="1"/>
      <c r="T1152" s="1"/>
      <c r="U1152" s="1"/>
      <c r="V1152" s="343"/>
      <c r="W1152" s="177"/>
      <c r="X1152" s="177"/>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row>
    <row r="1153" spans="1:52" ht="18" customHeight="1">
      <c r="A1153" s="1"/>
      <c r="B1153" s="1"/>
      <c r="C1153" s="1"/>
      <c r="D1153" s="1"/>
      <c r="E1153" s="1"/>
      <c r="F1153" s="167"/>
      <c r="G1153" s="1"/>
      <c r="H1153" s="337"/>
      <c r="I1153" s="1"/>
      <c r="J1153" s="1"/>
      <c r="K1153" s="1"/>
      <c r="L1153" s="10"/>
      <c r="M1153" s="1"/>
      <c r="N1153" s="1"/>
      <c r="O1153" s="10"/>
      <c r="P1153" s="1"/>
      <c r="Q1153" s="1"/>
      <c r="R1153" s="75"/>
      <c r="S1153" s="1"/>
      <c r="T1153" s="1"/>
      <c r="U1153" s="1"/>
      <c r="V1153" s="343"/>
      <c r="W1153" s="177"/>
      <c r="X1153" s="177"/>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row>
    <row r="1154" spans="1:52" ht="18" customHeight="1">
      <c r="A1154" s="1"/>
      <c r="B1154" s="1"/>
      <c r="C1154" s="1"/>
      <c r="D1154" s="1"/>
      <c r="E1154" s="1"/>
      <c r="F1154" s="167"/>
      <c r="G1154" s="1"/>
      <c r="H1154" s="337"/>
      <c r="I1154" s="1"/>
      <c r="J1154" s="1"/>
      <c r="K1154" s="1"/>
      <c r="L1154" s="10"/>
      <c r="M1154" s="1"/>
      <c r="N1154" s="1"/>
      <c r="O1154" s="10"/>
      <c r="P1154" s="1"/>
      <c r="Q1154" s="1"/>
      <c r="R1154" s="75"/>
      <c r="S1154" s="1"/>
      <c r="T1154" s="1"/>
      <c r="U1154" s="1"/>
      <c r="V1154" s="343"/>
      <c r="W1154" s="177"/>
      <c r="X1154" s="177"/>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row>
    <row r="1155" spans="1:52" ht="18" customHeight="1">
      <c r="A1155" s="1"/>
      <c r="B1155" s="1"/>
      <c r="C1155" s="1"/>
      <c r="D1155" s="1"/>
      <c r="E1155" s="1"/>
      <c r="F1155" s="167"/>
      <c r="G1155" s="1"/>
      <c r="H1155" s="337"/>
      <c r="I1155" s="1"/>
      <c r="J1155" s="1"/>
      <c r="K1155" s="1"/>
      <c r="L1155" s="10"/>
      <c r="M1155" s="1"/>
      <c r="N1155" s="1"/>
      <c r="O1155" s="10"/>
      <c r="P1155" s="1"/>
      <c r="Q1155" s="1"/>
      <c r="R1155" s="75"/>
      <c r="S1155" s="1"/>
      <c r="T1155" s="1"/>
      <c r="U1155" s="1"/>
      <c r="V1155" s="343"/>
      <c r="W1155" s="177"/>
      <c r="X1155" s="177"/>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row>
    <row r="1156" spans="1:52" ht="18" customHeight="1">
      <c r="A1156" s="1"/>
      <c r="B1156" s="1"/>
      <c r="C1156" s="1"/>
      <c r="D1156" s="1"/>
      <c r="E1156" s="1"/>
      <c r="F1156" s="167"/>
      <c r="G1156" s="1"/>
      <c r="H1156" s="337"/>
      <c r="I1156" s="1"/>
      <c r="J1156" s="1"/>
      <c r="K1156" s="1"/>
      <c r="L1156" s="10"/>
      <c r="M1156" s="1"/>
      <c r="N1156" s="1"/>
      <c r="O1156" s="10"/>
      <c r="P1156" s="1"/>
      <c r="Q1156" s="1"/>
      <c r="R1156" s="75"/>
      <c r="S1156" s="1"/>
      <c r="T1156" s="1"/>
      <c r="U1156" s="1"/>
      <c r="V1156" s="343"/>
      <c r="W1156" s="177"/>
      <c r="X1156" s="177"/>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row>
    <row r="1157" spans="1:52" ht="18" customHeight="1">
      <c r="A1157" s="1"/>
      <c r="B1157" s="1"/>
      <c r="C1157" s="1"/>
      <c r="D1157" s="1"/>
      <c r="E1157" s="1"/>
      <c r="F1157" s="167"/>
      <c r="G1157" s="1"/>
      <c r="H1157" s="337"/>
      <c r="I1157" s="1"/>
      <c r="J1157" s="1"/>
      <c r="K1157" s="1"/>
      <c r="L1157" s="10"/>
      <c r="M1157" s="1"/>
      <c r="N1157" s="1"/>
      <c r="O1157" s="10"/>
      <c r="P1157" s="1"/>
      <c r="Q1157" s="1"/>
      <c r="R1157" s="75"/>
      <c r="S1157" s="1"/>
      <c r="T1157" s="1"/>
      <c r="U1157" s="1"/>
      <c r="V1157" s="343"/>
      <c r="W1157" s="177"/>
      <c r="X1157" s="177"/>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row>
    <row r="1158" spans="1:52" ht="18" customHeight="1">
      <c r="A1158" s="1"/>
      <c r="B1158" s="1"/>
      <c r="C1158" s="1"/>
      <c r="D1158" s="1"/>
      <c r="E1158" s="1"/>
      <c r="F1158" s="167"/>
      <c r="G1158" s="1"/>
      <c r="H1158" s="337"/>
      <c r="I1158" s="1"/>
      <c r="J1158" s="1"/>
      <c r="K1158" s="1"/>
      <c r="L1158" s="10"/>
      <c r="M1158" s="1"/>
      <c r="N1158" s="1"/>
      <c r="O1158" s="10"/>
      <c r="P1158" s="1"/>
      <c r="Q1158" s="1"/>
      <c r="R1158" s="75"/>
      <c r="S1158" s="1"/>
      <c r="T1158" s="1"/>
      <c r="U1158" s="1"/>
      <c r="V1158" s="343"/>
      <c r="W1158" s="177"/>
      <c r="X1158" s="177"/>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row>
    <row r="1159" spans="1:52" ht="18" customHeight="1">
      <c r="A1159" s="1"/>
      <c r="B1159" s="1"/>
      <c r="C1159" s="1"/>
      <c r="D1159" s="1"/>
      <c r="E1159" s="1"/>
      <c r="F1159" s="167"/>
      <c r="G1159" s="1"/>
      <c r="H1159" s="337"/>
      <c r="I1159" s="1"/>
      <c r="J1159" s="1"/>
      <c r="K1159" s="1"/>
      <c r="L1159" s="10"/>
      <c r="M1159" s="1"/>
      <c r="N1159" s="1"/>
      <c r="O1159" s="10"/>
      <c r="P1159" s="1"/>
      <c r="Q1159" s="1"/>
      <c r="R1159" s="75"/>
      <c r="S1159" s="1"/>
      <c r="T1159" s="1"/>
      <c r="U1159" s="1"/>
      <c r="V1159" s="343"/>
      <c r="W1159" s="177"/>
      <c r="X1159" s="177"/>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row>
    <row r="1160" spans="1:52" ht="18" customHeight="1">
      <c r="A1160" s="1"/>
      <c r="B1160" s="1"/>
      <c r="C1160" s="1"/>
      <c r="D1160" s="1"/>
      <c r="E1160" s="1"/>
      <c r="F1160" s="167"/>
      <c r="G1160" s="1"/>
      <c r="H1160" s="337"/>
      <c r="I1160" s="1"/>
      <c r="J1160" s="1"/>
      <c r="K1160" s="1"/>
      <c r="L1160" s="10"/>
      <c r="M1160" s="1"/>
      <c r="N1160" s="1"/>
      <c r="O1160" s="10"/>
      <c r="P1160" s="1"/>
      <c r="Q1160" s="1"/>
      <c r="R1160" s="75"/>
      <c r="S1160" s="1"/>
      <c r="T1160" s="1"/>
      <c r="U1160" s="1"/>
      <c r="V1160" s="343"/>
      <c r="W1160" s="177"/>
      <c r="X1160" s="177"/>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row>
    <row r="1161" spans="1:52" ht="18" customHeight="1">
      <c r="A1161" s="1"/>
      <c r="B1161" s="1"/>
      <c r="C1161" s="1"/>
      <c r="D1161" s="1"/>
      <c r="E1161" s="1"/>
      <c r="F1161" s="167"/>
      <c r="G1161" s="1"/>
      <c r="H1161" s="337"/>
      <c r="I1161" s="1"/>
      <c r="J1161" s="1"/>
      <c r="K1161" s="1"/>
      <c r="L1161" s="10"/>
      <c r="M1161" s="1"/>
      <c r="N1161" s="1"/>
      <c r="O1161" s="10"/>
      <c r="P1161" s="1"/>
      <c r="Q1161" s="1"/>
      <c r="R1161" s="75"/>
      <c r="S1161" s="1"/>
      <c r="T1161" s="1"/>
      <c r="U1161" s="1"/>
      <c r="V1161" s="343"/>
      <c r="W1161" s="177"/>
      <c r="X1161" s="177"/>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row>
    <row r="1162" spans="1:52" ht="18" customHeight="1">
      <c r="A1162" s="1"/>
      <c r="B1162" s="1"/>
      <c r="C1162" s="1"/>
      <c r="D1162" s="1"/>
      <c r="E1162" s="1"/>
      <c r="F1162" s="167"/>
      <c r="G1162" s="1"/>
      <c r="H1162" s="337"/>
      <c r="I1162" s="1"/>
      <c r="J1162" s="1"/>
      <c r="K1162" s="1"/>
      <c r="L1162" s="10"/>
      <c r="M1162" s="1"/>
      <c r="N1162" s="1"/>
      <c r="O1162" s="10"/>
      <c r="P1162" s="1"/>
      <c r="Q1162" s="1"/>
      <c r="R1162" s="75"/>
      <c r="S1162" s="1"/>
      <c r="T1162" s="1"/>
      <c r="U1162" s="1"/>
      <c r="V1162" s="343"/>
      <c r="W1162" s="177"/>
      <c r="X1162" s="177"/>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row>
    <row r="1163" spans="1:52" ht="18" customHeight="1">
      <c r="A1163" s="1"/>
      <c r="B1163" s="1"/>
      <c r="C1163" s="1"/>
      <c r="D1163" s="1"/>
      <c r="E1163" s="1"/>
      <c r="F1163" s="167"/>
      <c r="G1163" s="1"/>
      <c r="H1163" s="337"/>
      <c r="I1163" s="1"/>
      <c r="J1163" s="1"/>
      <c r="K1163" s="1"/>
      <c r="L1163" s="10"/>
      <c r="M1163" s="1"/>
      <c r="N1163" s="1"/>
      <c r="O1163" s="10"/>
      <c r="P1163" s="1"/>
      <c r="Q1163" s="1"/>
      <c r="R1163" s="75"/>
      <c r="S1163" s="1"/>
      <c r="T1163" s="1"/>
      <c r="U1163" s="1"/>
      <c r="V1163" s="343"/>
      <c r="W1163" s="177"/>
      <c r="X1163" s="177"/>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row>
    <row r="1164" spans="1:52" ht="18" customHeight="1">
      <c r="A1164" s="1"/>
      <c r="B1164" s="1"/>
      <c r="C1164" s="1"/>
      <c r="D1164" s="1"/>
      <c r="E1164" s="1"/>
      <c r="F1164" s="167"/>
      <c r="G1164" s="1"/>
      <c r="H1164" s="337"/>
      <c r="I1164" s="1"/>
      <c r="J1164" s="1"/>
      <c r="K1164" s="1"/>
      <c r="L1164" s="10"/>
      <c r="M1164" s="1"/>
      <c r="N1164" s="1"/>
      <c r="O1164" s="10"/>
      <c r="P1164" s="1"/>
      <c r="Q1164" s="1"/>
      <c r="R1164" s="75"/>
      <c r="S1164" s="1"/>
      <c r="T1164" s="1"/>
      <c r="U1164" s="1"/>
      <c r="V1164" s="343"/>
      <c r="W1164" s="177"/>
      <c r="X1164" s="177"/>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row>
    <row r="1165" spans="1:52" ht="18" customHeight="1">
      <c r="A1165" s="1"/>
      <c r="B1165" s="1"/>
      <c r="C1165" s="1"/>
      <c r="D1165" s="1"/>
      <c r="E1165" s="1"/>
      <c r="F1165" s="167"/>
      <c r="G1165" s="1"/>
      <c r="H1165" s="337"/>
      <c r="I1165" s="1"/>
      <c r="J1165" s="1"/>
      <c r="K1165" s="1"/>
      <c r="L1165" s="10"/>
      <c r="M1165" s="1"/>
      <c r="N1165" s="1"/>
      <c r="O1165" s="10"/>
      <c r="P1165" s="1"/>
      <c r="Q1165" s="1"/>
      <c r="R1165" s="75"/>
      <c r="S1165" s="1"/>
      <c r="T1165" s="1"/>
      <c r="U1165" s="1"/>
      <c r="V1165" s="343"/>
      <c r="W1165" s="177"/>
      <c r="X1165" s="177"/>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row>
    <row r="1166" spans="1:52" ht="18" customHeight="1">
      <c r="A1166" s="1"/>
      <c r="B1166" s="1"/>
      <c r="C1166" s="1"/>
      <c r="D1166" s="1"/>
      <c r="E1166" s="1"/>
      <c r="F1166" s="167"/>
      <c r="G1166" s="1"/>
      <c r="H1166" s="337"/>
      <c r="I1166" s="1"/>
      <c r="J1166" s="1"/>
      <c r="K1166" s="1"/>
      <c r="L1166" s="10"/>
      <c r="M1166" s="1"/>
      <c r="N1166" s="1"/>
      <c r="O1166" s="10"/>
      <c r="P1166" s="1"/>
      <c r="Q1166" s="1"/>
      <c r="R1166" s="75"/>
      <c r="S1166" s="1"/>
      <c r="T1166" s="1"/>
      <c r="U1166" s="1"/>
      <c r="V1166" s="343"/>
      <c r="W1166" s="177"/>
      <c r="X1166" s="177"/>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row>
    <row r="1167" spans="1:52" ht="18" customHeight="1">
      <c r="A1167" s="1"/>
      <c r="B1167" s="1"/>
      <c r="C1167" s="1"/>
      <c r="D1167" s="1"/>
      <c r="E1167" s="1"/>
      <c r="F1167" s="167"/>
      <c r="G1167" s="1"/>
      <c r="H1167" s="337"/>
      <c r="I1167" s="1"/>
      <c r="J1167" s="1"/>
      <c r="K1167" s="1"/>
      <c r="L1167" s="10"/>
      <c r="M1167" s="1"/>
      <c r="N1167" s="1"/>
      <c r="O1167" s="10"/>
      <c r="P1167" s="1"/>
      <c r="Q1167" s="1"/>
      <c r="R1167" s="75"/>
      <c r="S1167" s="1"/>
      <c r="T1167" s="1"/>
      <c r="U1167" s="1"/>
      <c r="V1167" s="343"/>
      <c r="W1167" s="177"/>
      <c r="X1167" s="177"/>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row>
    <row r="1168" spans="1:52" ht="18" customHeight="1">
      <c r="A1168" s="1"/>
      <c r="B1168" s="1"/>
      <c r="C1168" s="1"/>
      <c r="D1168" s="1"/>
      <c r="E1168" s="1"/>
      <c r="F1168" s="167"/>
      <c r="G1168" s="1"/>
      <c r="H1168" s="337"/>
      <c r="I1168" s="1"/>
      <c r="J1168" s="1"/>
      <c r="K1168" s="1"/>
      <c r="L1168" s="10"/>
      <c r="M1168" s="1"/>
      <c r="N1168" s="1"/>
      <c r="O1168" s="10"/>
      <c r="P1168" s="1"/>
      <c r="Q1168" s="1"/>
      <c r="R1168" s="75"/>
      <c r="S1168" s="1"/>
      <c r="T1168" s="1"/>
      <c r="U1168" s="1"/>
      <c r="V1168" s="343"/>
      <c r="W1168" s="177"/>
      <c r="X1168" s="177"/>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row>
    <row r="1169" spans="1:52" ht="18" customHeight="1">
      <c r="A1169" s="1"/>
      <c r="B1169" s="1"/>
      <c r="C1169" s="1"/>
      <c r="D1169" s="1"/>
      <c r="E1169" s="1"/>
      <c r="F1169" s="167"/>
      <c r="G1169" s="1"/>
      <c r="H1169" s="337"/>
      <c r="I1169" s="1"/>
      <c r="J1169" s="1"/>
      <c r="K1169" s="1"/>
      <c r="L1169" s="10"/>
      <c r="M1169" s="1"/>
      <c r="N1169" s="1"/>
      <c r="O1169" s="10"/>
      <c r="P1169" s="1"/>
      <c r="Q1169" s="1"/>
      <c r="R1169" s="75"/>
      <c r="S1169" s="1"/>
      <c r="T1169" s="1"/>
      <c r="U1169" s="1"/>
      <c r="V1169" s="343"/>
      <c r="W1169" s="177"/>
      <c r="X1169" s="177"/>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row>
    <row r="1170" spans="1:52" ht="18" customHeight="1">
      <c r="A1170" s="1"/>
      <c r="B1170" s="1"/>
      <c r="C1170" s="1"/>
      <c r="D1170" s="1"/>
      <c r="E1170" s="1"/>
      <c r="F1170" s="167"/>
      <c r="G1170" s="1"/>
      <c r="H1170" s="337"/>
      <c r="I1170" s="1"/>
      <c r="J1170" s="1"/>
      <c r="K1170" s="1"/>
      <c r="L1170" s="10"/>
      <c r="M1170" s="1"/>
      <c r="N1170" s="1"/>
      <c r="O1170" s="10"/>
      <c r="P1170" s="1"/>
      <c r="Q1170" s="1"/>
      <c r="R1170" s="75"/>
      <c r="S1170" s="1"/>
      <c r="T1170" s="1"/>
      <c r="U1170" s="1"/>
      <c r="V1170" s="343"/>
      <c r="W1170" s="177"/>
      <c r="X1170" s="177"/>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row>
    <row r="1171" spans="1:52" ht="18" customHeight="1">
      <c r="A1171" s="1"/>
      <c r="B1171" s="1"/>
      <c r="C1171" s="1"/>
      <c r="D1171" s="1"/>
      <c r="E1171" s="1"/>
      <c r="F1171" s="167"/>
      <c r="G1171" s="1"/>
      <c r="H1171" s="337"/>
      <c r="I1171" s="1"/>
      <c r="J1171" s="1"/>
      <c r="K1171" s="1"/>
      <c r="L1171" s="10"/>
      <c r="M1171" s="1"/>
      <c r="N1171" s="1"/>
      <c r="O1171" s="10"/>
      <c r="P1171" s="1"/>
      <c r="Q1171" s="1"/>
      <c r="R1171" s="75"/>
      <c r="S1171" s="1"/>
      <c r="T1171" s="1"/>
      <c r="U1171" s="1"/>
      <c r="V1171" s="343"/>
      <c r="W1171" s="177"/>
      <c r="X1171" s="177"/>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row>
    <row r="1172" spans="1:52" ht="18" customHeight="1">
      <c r="A1172" s="1"/>
      <c r="B1172" s="1"/>
      <c r="C1172" s="1"/>
      <c r="D1172" s="1"/>
      <c r="E1172" s="1"/>
      <c r="F1172" s="167"/>
      <c r="G1172" s="1"/>
      <c r="H1172" s="337"/>
      <c r="I1172" s="1"/>
      <c r="J1172" s="1"/>
      <c r="K1172" s="1"/>
      <c r="L1172" s="10"/>
      <c r="M1172" s="1"/>
      <c r="N1172" s="1"/>
      <c r="O1172" s="10"/>
      <c r="P1172" s="1"/>
      <c r="Q1172" s="1"/>
      <c r="R1172" s="75"/>
      <c r="S1172" s="1"/>
      <c r="T1172" s="1"/>
      <c r="U1172" s="1"/>
      <c r="V1172" s="343"/>
      <c r="W1172" s="177"/>
      <c r="X1172" s="177"/>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row>
    <row r="1173" spans="1:52" ht="18" customHeight="1">
      <c r="A1173" s="1"/>
      <c r="B1173" s="1"/>
      <c r="C1173" s="1"/>
      <c r="D1173" s="1"/>
      <c r="E1173" s="1"/>
      <c r="F1173" s="167"/>
      <c r="G1173" s="1"/>
      <c r="H1173" s="337"/>
      <c r="I1173" s="1"/>
      <c r="J1173" s="1"/>
      <c r="K1173" s="1"/>
      <c r="L1173" s="10"/>
      <c r="M1173" s="1"/>
      <c r="N1173" s="1"/>
      <c r="O1173" s="10"/>
      <c r="P1173" s="1"/>
      <c r="Q1173" s="1"/>
      <c r="R1173" s="75"/>
      <c r="S1173" s="1"/>
      <c r="T1173" s="1"/>
      <c r="U1173" s="1"/>
      <c r="V1173" s="343"/>
      <c r="W1173" s="177"/>
      <c r="X1173" s="177"/>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row>
    <row r="1174" spans="1:52" ht="18" customHeight="1">
      <c r="A1174" s="1"/>
      <c r="B1174" s="1"/>
      <c r="C1174" s="1"/>
      <c r="D1174" s="1"/>
      <c r="E1174" s="1"/>
      <c r="F1174" s="167"/>
      <c r="G1174" s="1"/>
      <c r="H1174" s="337"/>
      <c r="I1174" s="1"/>
      <c r="J1174" s="1"/>
      <c r="K1174" s="1"/>
      <c r="L1174" s="10"/>
      <c r="M1174" s="1"/>
      <c r="N1174" s="1"/>
      <c r="O1174" s="10"/>
      <c r="P1174" s="1"/>
      <c r="Q1174" s="1"/>
      <c r="R1174" s="75"/>
      <c r="S1174" s="1"/>
      <c r="T1174" s="1"/>
      <c r="U1174" s="1"/>
      <c r="V1174" s="343"/>
      <c r="W1174" s="177"/>
      <c r="X1174" s="177"/>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row>
    <row r="1175" spans="1:52" ht="18" customHeight="1">
      <c r="A1175" s="1"/>
      <c r="B1175" s="1"/>
      <c r="C1175" s="1"/>
      <c r="D1175" s="1"/>
      <c r="E1175" s="1"/>
      <c r="F1175" s="167"/>
      <c r="G1175" s="1"/>
      <c r="H1175" s="337"/>
      <c r="I1175" s="1"/>
      <c r="J1175" s="1"/>
      <c r="K1175" s="1"/>
      <c r="L1175" s="10"/>
      <c r="M1175" s="1"/>
      <c r="N1175" s="1"/>
      <c r="O1175" s="10"/>
      <c r="P1175" s="1"/>
      <c r="Q1175" s="1"/>
      <c r="R1175" s="75"/>
      <c r="S1175" s="1"/>
      <c r="T1175" s="1"/>
      <c r="U1175" s="1"/>
      <c r="V1175" s="343"/>
      <c r="W1175" s="177"/>
      <c r="X1175" s="177"/>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row>
    <row r="1176" spans="1:52" ht="18" customHeight="1">
      <c r="A1176" s="1"/>
      <c r="B1176" s="1"/>
      <c r="C1176" s="1"/>
      <c r="D1176" s="1"/>
      <c r="E1176" s="1"/>
      <c r="F1176" s="167"/>
      <c r="G1176" s="1"/>
      <c r="H1176" s="337"/>
      <c r="I1176" s="1"/>
      <c r="J1176" s="1"/>
      <c r="K1176" s="1"/>
      <c r="L1176" s="10"/>
      <c r="M1176" s="1"/>
      <c r="N1176" s="1"/>
      <c r="O1176" s="10"/>
      <c r="P1176" s="1"/>
      <c r="Q1176" s="1"/>
      <c r="R1176" s="75"/>
      <c r="S1176" s="1"/>
      <c r="T1176" s="1"/>
      <c r="U1176" s="1"/>
      <c r="V1176" s="343"/>
      <c r="W1176" s="177"/>
      <c r="X1176" s="177"/>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row>
    <row r="1177" spans="1:52" ht="18" customHeight="1">
      <c r="A1177" s="1"/>
      <c r="B1177" s="1"/>
      <c r="C1177" s="1"/>
      <c r="D1177" s="1"/>
      <c r="E1177" s="1"/>
      <c r="F1177" s="167"/>
      <c r="G1177" s="1"/>
      <c r="H1177" s="337"/>
      <c r="I1177" s="1"/>
      <c r="J1177" s="1"/>
      <c r="K1177" s="1"/>
      <c r="L1177" s="10"/>
      <c r="M1177" s="1"/>
      <c r="N1177" s="1"/>
      <c r="O1177" s="10"/>
      <c r="P1177" s="1"/>
      <c r="Q1177" s="1"/>
      <c r="R1177" s="75"/>
      <c r="S1177" s="1"/>
      <c r="T1177" s="1"/>
      <c r="U1177" s="1"/>
      <c r="V1177" s="343"/>
      <c r="W1177" s="177"/>
      <c r="X1177" s="177"/>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row>
    <row r="1178" spans="1:52" ht="18" customHeight="1">
      <c r="A1178" s="1"/>
      <c r="B1178" s="1"/>
      <c r="C1178" s="1"/>
      <c r="D1178" s="1"/>
      <c r="E1178" s="1"/>
      <c r="F1178" s="167"/>
      <c r="G1178" s="1"/>
      <c r="H1178" s="337"/>
      <c r="I1178" s="1"/>
      <c r="J1178" s="1"/>
      <c r="K1178" s="1"/>
      <c r="L1178" s="10"/>
      <c r="M1178" s="1"/>
      <c r="N1178" s="1"/>
      <c r="O1178" s="10"/>
      <c r="P1178" s="1"/>
      <c r="Q1178" s="1"/>
      <c r="R1178" s="75"/>
      <c r="S1178" s="1"/>
      <c r="T1178" s="1"/>
      <c r="U1178" s="1"/>
      <c r="V1178" s="343"/>
      <c r="W1178" s="177"/>
      <c r="X1178" s="177"/>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row>
    <row r="1179" spans="1:52" ht="18" customHeight="1">
      <c r="A1179" s="1"/>
      <c r="B1179" s="1"/>
      <c r="C1179" s="1"/>
      <c r="D1179" s="1"/>
      <c r="E1179" s="1"/>
      <c r="F1179" s="167"/>
      <c r="G1179" s="1"/>
      <c r="H1179" s="337"/>
      <c r="I1179" s="1"/>
      <c r="J1179" s="1"/>
      <c r="K1179" s="1"/>
      <c r="L1179" s="10"/>
      <c r="M1179" s="1"/>
      <c r="N1179" s="1"/>
      <c r="O1179" s="10"/>
      <c r="P1179" s="1"/>
      <c r="Q1179" s="1"/>
      <c r="R1179" s="75"/>
      <c r="S1179" s="1"/>
      <c r="T1179" s="1"/>
      <c r="U1179" s="1"/>
      <c r="V1179" s="343"/>
      <c r="W1179" s="177"/>
      <c r="X1179" s="177"/>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row>
    <row r="1180" spans="1:52" ht="18" customHeight="1">
      <c r="A1180" s="1"/>
      <c r="B1180" s="1"/>
      <c r="C1180" s="1"/>
      <c r="D1180" s="1"/>
      <c r="E1180" s="1"/>
      <c r="F1180" s="167"/>
      <c r="G1180" s="1"/>
      <c r="H1180" s="337"/>
      <c r="I1180" s="1"/>
      <c r="J1180" s="1"/>
      <c r="K1180" s="1"/>
      <c r="L1180" s="10"/>
      <c r="M1180" s="1"/>
      <c r="N1180" s="1"/>
      <c r="O1180" s="10"/>
      <c r="P1180" s="1"/>
      <c r="Q1180" s="1"/>
      <c r="R1180" s="75"/>
      <c r="S1180" s="1"/>
      <c r="T1180" s="1"/>
      <c r="U1180" s="1"/>
      <c r="V1180" s="343"/>
      <c r="W1180" s="177"/>
      <c r="X1180" s="177"/>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row>
    <row r="1181" spans="1:52" ht="18" customHeight="1">
      <c r="A1181" s="1"/>
      <c r="B1181" s="1"/>
      <c r="C1181" s="1"/>
      <c r="D1181" s="1"/>
      <c r="E1181" s="1"/>
      <c r="F1181" s="167"/>
      <c r="G1181" s="1"/>
      <c r="H1181" s="337"/>
      <c r="I1181" s="1"/>
      <c r="J1181" s="1"/>
      <c r="K1181" s="1"/>
      <c r="L1181" s="10"/>
      <c r="M1181" s="1"/>
      <c r="N1181" s="1"/>
      <c r="O1181" s="10"/>
      <c r="P1181" s="1"/>
      <c r="Q1181" s="1"/>
      <c r="R1181" s="75"/>
      <c r="S1181" s="1"/>
      <c r="T1181" s="1"/>
      <c r="U1181" s="1"/>
      <c r="V1181" s="343"/>
      <c r="W1181" s="177"/>
      <c r="X1181" s="177"/>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row>
    <row r="1182" spans="1:52" ht="18" customHeight="1">
      <c r="A1182" s="1"/>
      <c r="B1182" s="1"/>
      <c r="C1182" s="1"/>
      <c r="D1182" s="1"/>
      <c r="E1182" s="1"/>
      <c r="F1182" s="167"/>
      <c r="G1182" s="1"/>
      <c r="H1182" s="337"/>
      <c r="I1182" s="1"/>
      <c r="J1182" s="1"/>
      <c r="K1182" s="1"/>
      <c r="L1182" s="10"/>
      <c r="M1182" s="1"/>
      <c r="N1182" s="1"/>
      <c r="O1182" s="10"/>
      <c r="P1182" s="1"/>
      <c r="Q1182" s="1"/>
      <c r="R1182" s="75"/>
      <c r="S1182" s="1"/>
      <c r="T1182" s="1"/>
      <c r="U1182" s="1"/>
      <c r="V1182" s="343"/>
      <c r="W1182" s="177"/>
      <c r="X1182" s="177"/>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row>
    <row r="1183" spans="1:52" ht="18" customHeight="1">
      <c r="A1183" s="1"/>
      <c r="B1183" s="1"/>
      <c r="C1183" s="1"/>
      <c r="D1183" s="1"/>
      <c r="E1183" s="1"/>
      <c r="F1183" s="167"/>
      <c r="G1183" s="1"/>
      <c r="H1183" s="337"/>
      <c r="I1183" s="1"/>
      <c r="J1183" s="1"/>
      <c r="K1183" s="1"/>
      <c r="L1183" s="10"/>
      <c r="M1183" s="1"/>
      <c r="N1183" s="1"/>
      <c r="O1183" s="10"/>
      <c r="P1183" s="1"/>
      <c r="Q1183" s="1"/>
      <c r="R1183" s="75"/>
      <c r="S1183" s="1"/>
      <c r="T1183" s="1"/>
      <c r="U1183" s="1"/>
      <c r="V1183" s="343"/>
      <c r="W1183" s="177"/>
      <c r="X1183" s="177"/>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row>
    <row r="1184" spans="1:52" ht="18" customHeight="1">
      <c r="A1184" s="1"/>
      <c r="B1184" s="1"/>
      <c r="C1184" s="1"/>
      <c r="D1184" s="1"/>
      <c r="E1184" s="1"/>
      <c r="F1184" s="167"/>
      <c r="G1184" s="1"/>
      <c r="H1184" s="337"/>
      <c r="I1184" s="1"/>
      <c r="J1184" s="1"/>
      <c r="K1184" s="1"/>
      <c r="L1184" s="10"/>
      <c r="M1184" s="1"/>
      <c r="N1184" s="1"/>
      <c r="O1184" s="10"/>
      <c r="P1184" s="1"/>
      <c r="Q1184" s="1"/>
      <c r="R1184" s="75"/>
      <c r="S1184" s="1"/>
      <c r="T1184" s="1"/>
      <c r="U1184" s="1"/>
      <c r="V1184" s="343"/>
      <c r="W1184" s="177"/>
      <c r="X1184" s="177"/>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row>
    <row r="1185" spans="1:52" ht="18" customHeight="1">
      <c r="A1185" s="1"/>
      <c r="B1185" s="1"/>
      <c r="C1185" s="1"/>
      <c r="D1185" s="1"/>
      <c r="E1185" s="1"/>
      <c r="F1185" s="167"/>
      <c r="G1185" s="1"/>
      <c r="H1185" s="337"/>
      <c r="I1185" s="1"/>
      <c r="J1185" s="1"/>
      <c r="K1185" s="1"/>
      <c r="L1185" s="10"/>
      <c r="M1185" s="1"/>
      <c r="N1185" s="1"/>
      <c r="O1185" s="10"/>
      <c r="P1185" s="1"/>
      <c r="Q1185" s="1"/>
      <c r="R1185" s="75"/>
      <c r="S1185" s="1"/>
      <c r="T1185" s="1"/>
      <c r="U1185" s="1"/>
      <c r="V1185" s="343"/>
      <c r="W1185" s="177"/>
      <c r="X1185" s="177"/>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row>
    <row r="1186" spans="1:52" ht="18" customHeight="1">
      <c r="A1186" s="1"/>
      <c r="B1186" s="1"/>
      <c r="C1186" s="1"/>
      <c r="D1186" s="1"/>
      <c r="E1186" s="1"/>
      <c r="F1186" s="167"/>
      <c r="G1186" s="1"/>
      <c r="H1186" s="337"/>
      <c r="I1186" s="1"/>
      <c r="J1186" s="1"/>
      <c r="K1186" s="1"/>
      <c r="L1186" s="10"/>
      <c r="M1186" s="1"/>
      <c r="N1186" s="1"/>
      <c r="O1186" s="10"/>
      <c r="P1186" s="1"/>
      <c r="Q1186" s="1"/>
      <c r="R1186" s="75"/>
      <c r="S1186" s="1"/>
      <c r="T1186" s="1"/>
      <c r="U1186" s="1"/>
      <c r="V1186" s="343"/>
      <c r="W1186" s="177"/>
      <c r="X1186" s="177"/>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row>
    <row r="1187" spans="1:52" ht="18" customHeight="1">
      <c r="A1187" s="1"/>
      <c r="B1187" s="1"/>
      <c r="C1187" s="1"/>
      <c r="D1187" s="1"/>
      <c r="E1187" s="1"/>
      <c r="F1187" s="167"/>
      <c r="G1187" s="1"/>
      <c r="H1187" s="337"/>
      <c r="I1187" s="1"/>
      <c r="J1187" s="1"/>
      <c r="K1187" s="1"/>
      <c r="L1187" s="10"/>
      <c r="M1187" s="1"/>
      <c r="N1187" s="1"/>
      <c r="O1187" s="10"/>
      <c r="P1187" s="1"/>
      <c r="Q1187" s="1"/>
      <c r="R1187" s="75"/>
      <c r="S1187" s="1"/>
      <c r="T1187" s="1"/>
      <c r="U1187" s="1"/>
      <c r="V1187" s="343"/>
      <c r="W1187" s="177"/>
      <c r="X1187" s="177"/>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row>
    <row r="1188" spans="1:52" ht="18" customHeight="1">
      <c r="A1188" s="1"/>
      <c r="B1188" s="1"/>
      <c r="C1188" s="1"/>
      <c r="D1188" s="1"/>
      <c r="E1188" s="1"/>
      <c r="F1188" s="167"/>
      <c r="G1188" s="1"/>
      <c r="H1188" s="337"/>
      <c r="I1188" s="1"/>
      <c r="J1188" s="1"/>
      <c r="K1188" s="1"/>
      <c r="L1188" s="10"/>
      <c r="M1188" s="1"/>
      <c r="N1188" s="1"/>
      <c r="O1188" s="10"/>
      <c r="P1188" s="1"/>
      <c r="Q1188" s="1"/>
      <c r="R1188" s="75"/>
      <c r="S1188" s="1"/>
      <c r="T1188" s="1"/>
      <c r="U1188" s="1"/>
      <c r="V1188" s="343"/>
      <c r="W1188" s="177"/>
      <c r="X1188" s="177"/>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row>
    <row r="1189" spans="1:52" ht="18" customHeight="1">
      <c r="A1189" s="1"/>
      <c r="B1189" s="1"/>
      <c r="C1189" s="1"/>
      <c r="D1189" s="1"/>
      <c r="E1189" s="1"/>
      <c r="F1189" s="167"/>
      <c r="G1189" s="1"/>
      <c r="H1189" s="337"/>
      <c r="I1189" s="1"/>
      <c r="J1189" s="1"/>
      <c r="K1189" s="1"/>
      <c r="L1189" s="10"/>
      <c r="M1189" s="1"/>
      <c r="N1189" s="1"/>
      <c r="O1189" s="10"/>
      <c r="P1189" s="1"/>
      <c r="Q1189" s="1"/>
      <c r="R1189" s="75"/>
      <c r="S1189" s="1"/>
      <c r="T1189" s="1"/>
      <c r="U1189" s="1"/>
      <c r="V1189" s="343"/>
      <c r="W1189" s="177"/>
      <c r="X1189" s="177"/>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row>
    <row r="1190" spans="1:52" ht="18" customHeight="1">
      <c r="A1190" s="1"/>
      <c r="B1190" s="1"/>
      <c r="C1190" s="1"/>
      <c r="D1190" s="1"/>
      <c r="E1190" s="1"/>
      <c r="F1190" s="167"/>
      <c r="G1190" s="1"/>
      <c r="H1190" s="337"/>
      <c r="I1190" s="1"/>
      <c r="J1190" s="1"/>
      <c r="K1190" s="1"/>
      <c r="L1190" s="10"/>
      <c r="M1190" s="1"/>
      <c r="N1190" s="1"/>
      <c r="O1190" s="10"/>
      <c r="P1190" s="1"/>
      <c r="Q1190" s="1"/>
      <c r="R1190" s="75"/>
      <c r="S1190" s="1"/>
      <c r="T1190" s="1"/>
      <c r="U1190" s="1"/>
      <c r="V1190" s="343"/>
      <c r="W1190" s="177"/>
      <c r="X1190" s="177"/>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row>
    <row r="1191" spans="1:52" ht="18" customHeight="1">
      <c r="A1191" s="1"/>
      <c r="B1191" s="1"/>
      <c r="C1191" s="1"/>
      <c r="D1191" s="1"/>
      <c r="E1191" s="1"/>
      <c r="F1191" s="167"/>
      <c r="G1191" s="1"/>
      <c r="H1191" s="337"/>
      <c r="I1191" s="1"/>
      <c r="J1191" s="1"/>
      <c r="K1191" s="1"/>
      <c r="L1191" s="10"/>
      <c r="M1191" s="1"/>
      <c r="N1191" s="1"/>
      <c r="O1191" s="10"/>
      <c r="P1191" s="1"/>
      <c r="Q1191" s="1"/>
      <c r="R1191" s="75"/>
      <c r="S1191" s="1"/>
      <c r="T1191" s="1"/>
      <c r="U1191" s="1"/>
      <c r="V1191" s="343"/>
      <c r="W1191" s="177"/>
      <c r="X1191" s="177"/>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row>
    <row r="1192" spans="1:52" ht="18" customHeight="1">
      <c r="A1192" s="1"/>
      <c r="B1192" s="1"/>
      <c r="C1192" s="1"/>
      <c r="D1192" s="1"/>
      <c r="E1192" s="1"/>
      <c r="F1192" s="167"/>
      <c r="G1192" s="1"/>
      <c r="H1192" s="337"/>
      <c r="I1192" s="1"/>
      <c r="J1192" s="1"/>
      <c r="K1192" s="1"/>
      <c r="L1192" s="10"/>
      <c r="M1192" s="1"/>
      <c r="N1192" s="1"/>
      <c r="O1192" s="10"/>
      <c r="P1192" s="1"/>
      <c r="Q1192" s="1"/>
      <c r="R1192" s="75"/>
      <c r="S1192" s="1"/>
      <c r="T1192" s="1"/>
      <c r="U1192" s="1"/>
      <c r="V1192" s="343"/>
      <c r="W1192" s="177"/>
      <c r="X1192" s="177"/>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row>
    <row r="1193" spans="1:52" ht="18" customHeight="1">
      <c r="A1193" s="1"/>
      <c r="B1193" s="1"/>
      <c r="C1193" s="1"/>
      <c r="D1193" s="1"/>
      <c r="E1193" s="1"/>
      <c r="F1193" s="167"/>
      <c r="G1193" s="1"/>
      <c r="H1193" s="337"/>
      <c r="I1193" s="1"/>
      <c r="J1193" s="1"/>
      <c r="K1193" s="1"/>
      <c r="L1193" s="10"/>
      <c r="M1193" s="1"/>
      <c r="N1193" s="1"/>
      <c r="O1193" s="10"/>
      <c r="P1193" s="1"/>
      <c r="Q1193" s="1"/>
      <c r="R1193" s="75"/>
      <c r="S1193" s="1"/>
      <c r="T1193" s="1"/>
      <c r="U1193" s="1"/>
      <c r="V1193" s="343"/>
      <c r="W1193" s="177"/>
      <c r="X1193" s="177"/>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row>
    <row r="1194" spans="1:52" ht="18" customHeight="1">
      <c r="A1194" s="1"/>
      <c r="B1194" s="1"/>
      <c r="C1194" s="1"/>
      <c r="D1194" s="1"/>
      <c r="E1194" s="1"/>
      <c r="F1194" s="167"/>
      <c r="G1194" s="1"/>
      <c r="H1194" s="337"/>
      <c r="I1194" s="1"/>
      <c r="J1194" s="1"/>
      <c r="K1194" s="1"/>
      <c r="L1194" s="10"/>
      <c r="M1194" s="1"/>
      <c r="N1194" s="1"/>
      <c r="O1194" s="10"/>
      <c r="P1194" s="1"/>
      <c r="Q1194" s="1"/>
      <c r="R1194" s="75"/>
      <c r="S1194" s="1"/>
      <c r="T1194" s="1"/>
      <c r="U1194" s="1"/>
      <c r="V1194" s="343"/>
      <c r="W1194" s="177"/>
      <c r="X1194" s="177"/>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row>
    <row r="1195" spans="1:52" ht="18" customHeight="1">
      <c r="A1195" s="1"/>
      <c r="B1195" s="1"/>
      <c r="C1195" s="1"/>
      <c r="D1195" s="1"/>
      <c r="E1195" s="1"/>
      <c r="F1195" s="167"/>
      <c r="G1195" s="1"/>
      <c r="H1195" s="337"/>
      <c r="I1195" s="1"/>
      <c r="J1195" s="1"/>
      <c r="K1195" s="1"/>
      <c r="L1195" s="10"/>
      <c r="M1195" s="1"/>
      <c r="N1195" s="1"/>
      <c r="O1195" s="10"/>
      <c r="P1195" s="1"/>
      <c r="Q1195" s="1"/>
      <c r="R1195" s="75"/>
      <c r="S1195" s="1"/>
      <c r="T1195" s="1"/>
      <c r="U1195" s="1"/>
      <c r="V1195" s="343"/>
      <c r="W1195" s="177"/>
      <c r="X1195" s="177"/>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row>
    <row r="1196" spans="1:52" ht="18" customHeight="1">
      <c r="A1196" s="1"/>
      <c r="B1196" s="1"/>
      <c r="C1196" s="1"/>
      <c r="D1196" s="1"/>
      <c r="E1196" s="1"/>
      <c r="F1196" s="167"/>
      <c r="G1196" s="1"/>
      <c r="H1196" s="337"/>
      <c r="I1196" s="1"/>
      <c r="J1196" s="1"/>
      <c r="K1196" s="1"/>
      <c r="L1196" s="10"/>
      <c r="M1196" s="1"/>
      <c r="N1196" s="1"/>
      <c r="O1196" s="10"/>
      <c r="P1196" s="1"/>
      <c r="Q1196" s="1"/>
      <c r="R1196" s="75"/>
      <c r="S1196" s="1"/>
      <c r="T1196" s="1"/>
      <c r="U1196" s="1"/>
      <c r="V1196" s="343"/>
      <c r="W1196" s="177"/>
      <c r="X1196" s="177"/>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row>
    <row r="1197" spans="1:52" ht="18" customHeight="1">
      <c r="A1197" s="1"/>
      <c r="B1197" s="1"/>
      <c r="C1197" s="1"/>
      <c r="D1197" s="1"/>
      <c r="E1197" s="1"/>
      <c r="F1197" s="167"/>
      <c r="G1197" s="1"/>
      <c r="H1197" s="337"/>
      <c r="I1197" s="1"/>
      <c r="J1197" s="1"/>
      <c r="K1197" s="1"/>
      <c r="L1197" s="10"/>
      <c r="M1197" s="1"/>
      <c r="N1197" s="1"/>
      <c r="O1197" s="10"/>
      <c r="P1197" s="1"/>
      <c r="Q1197" s="1"/>
      <c r="R1197" s="75"/>
      <c r="S1197" s="1"/>
      <c r="T1197" s="1"/>
      <c r="U1197" s="1"/>
      <c r="V1197" s="343"/>
      <c r="W1197" s="177"/>
      <c r="X1197" s="177"/>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row>
    <row r="1198" spans="1:52" ht="18" customHeight="1">
      <c r="A1198" s="1"/>
      <c r="B1198" s="1"/>
      <c r="C1198" s="1"/>
      <c r="D1198" s="1"/>
      <c r="E1198" s="1"/>
      <c r="F1198" s="167"/>
      <c r="G1198" s="1"/>
      <c r="H1198" s="337"/>
      <c r="I1198" s="1"/>
      <c r="J1198" s="1"/>
      <c r="K1198" s="1"/>
      <c r="L1198" s="10"/>
      <c r="M1198" s="1"/>
      <c r="N1198" s="1"/>
      <c r="O1198" s="10"/>
      <c r="P1198" s="1"/>
      <c r="Q1198" s="1"/>
      <c r="R1198" s="75"/>
      <c r="S1198" s="1"/>
      <c r="T1198" s="1"/>
      <c r="U1198" s="1"/>
      <c r="V1198" s="343"/>
      <c r="W1198" s="177"/>
      <c r="X1198" s="177"/>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row>
    <row r="1199" spans="1:52" ht="18" customHeight="1">
      <c r="A1199" s="1"/>
      <c r="B1199" s="1"/>
      <c r="C1199" s="1"/>
      <c r="D1199" s="1"/>
      <c r="E1199" s="1"/>
      <c r="F1199" s="167"/>
      <c r="G1199" s="1"/>
      <c r="H1199" s="337"/>
      <c r="I1199" s="1"/>
      <c r="J1199" s="1"/>
      <c r="K1199" s="1"/>
      <c r="L1199" s="10"/>
      <c r="M1199" s="1"/>
      <c r="N1199" s="1"/>
      <c r="O1199" s="10"/>
      <c r="P1199" s="1"/>
      <c r="Q1199" s="1"/>
      <c r="R1199" s="75"/>
      <c r="S1199" s="1"/>
      <c r="T1199" s="1"/>
      <c r="U1199" s="1"/>
      <c r="V1199" s="343"/>
      <c r="W1199" s="177"/>
      <c r="X1199" s="177"/>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row>
    <row r="1200" spans="1:52" ht="18" customHeight="1">
      <c r="A1200" s="1"/>
      <c r="B1200" s="1"/>
      <c r="C1200" s="1"/>
      <c r="D1200" s="1"/>
      <c r="E1200" s="1"/>
      <c r="F1200" s="167"/>
      <c r="G1200" s="1"/>
      <c r="H1200" s="337"/>
      <c r="I1200" s="1"/>
      <c r="J1200" s="1"/>
      <c r="K1200" s="1"/>
      <c r="L1200" s="10"/>
      <c r="M1200" s="1"/>
      <c r="N1200" s="1"/>
      <c r="O1200" s="10"/>
      <c r="P1200" s="1"/>
      <c r="Q1200" s="1"/>
      <c r="R1200" s="75"/>
      <c r="S1200" s="1"/>
      <c r="T1200" s="1"/>
      <c r="U1200" s="1"/>
      <c r="V1200" s="343"/>
      <c r="W1200" s="177"/>
      <c r="X1200" s="177"/>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row>
    <row r="1201" spans="1:52" ht="18" customHeight="1">
      <c r="A1201" s="1"/>
      <c r="B1201" s="1"/>
      <c r="C1201" s="1"/>
      <c r="D1201" s="1"/>
      <c r="E1201" s="1"/>
      <c r="F1201" s="167"/>
      <c r="G1201" s="1"/>
      <c r="H1201" s="337"/>
      <c r="I1201" s="1"/>
      <c r="J1201" s="1"/>
      <c r="K1201" s="1"/>
      <c r="L1201" s="10"/>
      <c r="M1201" s="1"/>
      <c r="N1201" s="1"/>
      <c r="O1201" s="10"/>
      <c r="P1201" s="1"/>
      <c r="Q1201" s="1"/>
      <c r="R1201" s="75"/>
      <c r="S1201" s="1"/>
      <c r="T1201" s="1"/>
      <c r="U1201" s="1"/>
      <c r="V1201" s="343"/>
      <c r="W1201" s="177"/>
      <c r="X1201" s="177"/>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row>
    <row r="1202" spans="1:52" ht="18" customHeight="1">
      <c r="A1202" s="1"/>
      <c r="B1202" s="1"/>
      <c r="C1202" s="1"/>
      <c r="D1202" s="1"/>
      <c r="E1202" s="1"/>
      <c r="F1202" s="167"/>
      <c r="G1202" s="1"/>
      <c r="H1202" s="337"/>
      <c r="I1202" s="1"/>
      <c r="J1202" s="1"/>
      <c r="K1202" s="1"/>
      <c r="L1202" s="10"/>
      <c r="M1202" s="1"/>
      <c r="N1202" s="1"/>
      <c r="O1202" s="10"/>
      <c r="P1202" s="1"/>
      <c r="Q1202" s="1"/>
      <c r="R1202" s="75"/>
      <c r="S1202" s="1"/>
      <c r="T1202" s="1"/>
      <c r="U1202" s="1"/>
      <c r="V1202" s="343"/>
      <c r="W1202" s="177"/>
      <c r="X1202" s="177"/>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row>
    <row r="1203" spans="1:52" ht="18" customHeight="1">
      <c r="A1203" s="1"/>
      <c r="B1203" s="1"/>
      <c r="C1203" s="1"/>
      <c r="D1203" s="1"/>
      <c r="E1203" s="1"/>
      <c r="F1203" s="167"/>
      <c r="G1203" s="1"/>
      <c r="H1203" s="337"/>
      <c r="I1203" s="1"/>
      <c r="J1203" s="1"/>
      <c r="K1203" s="1"/>
      <c r="L1203" s="10"/>
      <c r="M1203" s="1"/>
      <c r="N1203" s="1"/>
      <c r="O1203" s="10"/>
      <c r="P1203" s="1"/>
      <c r="Q1203" s="1"/>
      <c r="R1203" s="75"/>
      <c r="S1203" s="1"/>
      <c r="T1203" s="1"/>
      <c r="U1203" s="1"/>
      <c r="V1203" s="343"/>
      <c r="W1203" s="177"/>
      <c r="X1203" s="177"/>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row>
    <row r="1204" spans="1:52" ht="18" customHeight="1">
      <c r="A1204" s="1"/>
      <c r="B1204" s="1"/>
      <c r="C1204" s="1"/>
      <c r="D1204" s="1"/>
      <c r="E1204" s="1"/>
      <c r="F1204" s="167"/>
      <c r="G1204" s="1"/>
      <c r="H1204" s="337"/>
      <c r="I1204" s="1"/>
      <c r="J1204" s="1"/>
      <c r="K1204" s="1"/>
      <c r="L1204" s="10"/>
      <c r="M1204" s="1"/>
      <c r="N1204" s="1"/>
      <c r="O1204" s="10"/>
      <c r="P1204" s="1"/>
      <c r="Q1204" s="1"/>
      <c r="R1204" s="75"/>
      <c r="S1204" s="1"/>
      <c r="T1204" s="1"/>
      <c r="U1204" s="1"/>
      <c r="V1204" s="343"/>
      <c r="W1204" s="177"/>
      <c r="X1204" s="177"/>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row>
    <row r="1205" spans="1:52" ht="18" customHeight="1">
      <c r="A1205" s="1"/>
      <c r="B1205" s="1"/>
      <c r="C1205" s="1"/>
      <c r="D1205" s="1"/>
      <c r="E1205" s="1"/>
      <c r="F1205" s="167"/>
      <c r="G1205" s="1"/>
      <c r="H1205" s="337"/>
      <c r="I1205" s="1"/>
      <c r="J1205" s="1"/>
      <c r="K1205" s="1"/>
      <c r="L1205" s="10"/>
      <c r="M1205" s="1"/>
      <c r="N1205" s="1"/>
      <c r="O1205" s="10"/>
      <c r="P1205" s="1"/>
      <c r="Q1205" s="1"/>
      <c r="R1205" s="75"/>
      <c r="S1205" s="1"/>
      <c r="T1205" s="1"/>
      <c r="U1205" s="1"/>
      <c r="V1205" s="343"/>
      <c r="W1205" s="177"/>
      <c r="X1205" s="177"/>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row>
    <row r="1206" spans="1:52" ht="18" customHeight="1">
      <c r="A1206" s="1"/>
      <c r="B1206" s="1"/>
      <c r="C1206" s="1"/>
      <c r="D1206" s="1"/>
      <c r="E1206" s="1"/>
      <c r="F1206" s="167"/>
      <c r="G1206" s="1"/>
      <c r="H1206" s="337"/>
      <c r="I1206" s="1"/>
      <c r="J1206" s="1"/>
      <c r="K1206" s="1"/>
      <c r="L1206" s="10"/>
      <c r="M1206" s="1"/>
      <c r="N1206" s="1"/>
      <c r="O1206" s="10"/>
      <c r="P1206" s="1"/>
      <c r="Q1206" s="1"/>
      <c r="R1206" s="75"/>
      <c r="S1206" s="1"/>
      <c r="T1206" s="1"/>
      <c r="U1206" s="1"/>
      <c r="V1206" s="343"/>
      <c r="W1206" s="177"/>
      <c r="X1206" s="177"/>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row>
    <row r="1207" spans="1:52" ht="18" customHeight="1">
      <c r="A1207" s="1"/>
      <c r="B1207" s="1"/>
      <c r="C1207" s="1"/>
      <c r="D1207" s="1"/>
      <c r="E1207" s="1"/>
      <c r="F1207" s="167"/>
      <c r="G1207" s="1"/>
      <c r="H1207" s="337"/>
      <c r="I1207" s="1"/>
      <c r="J1207" s="1"/>
      <c r="K1207" s="1"/>
      <c r="L1207" s="10"/>
      <c r="M1207" s="1"/>
      <c r="N1207" s="1"/>
      <c r="O1207" s="10"/>
      <c r="P1207" s="1"/>
      <c r="Q1207" s="1"/>
      <c r="R1207" s="75"/>
      <c r="S1207" s="1"/>
      <c r="T1207" s="1"/>
      <c r="U1207" s="1"/>
      <c r="V1207" s="343"/>
      <c r="W1207" s="177"/>
      <c r="X1207" s="177"/>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row>
    <row r="1208" spans="1:52" ht="18" customHeight="1">
      <c r="A1208" s="1"/>
      <c r="B1208" s="1"/>
      <c r="C1208" s="1"/>
      <c r="D1208" s="1"/>
      <c r="E1208" s="1"/>
      <c r="F1208" s="167"/>
      <c r="G1208" s="1"/>
      <c r="H1208" s="337"/>
      <c r="I1208" s="1"/>
      <c r="J1208" s="1"/>
      <c r="K1208" s="1"/>
      <c r="L1208" s="10"/>
      <c r="M1208" s="1"/>
      <c r="N1208" s="1"/>
      <c r="O1208" s="10"/>
      <c r="P1208" s="1"/>
      <c r="Q1208" s="1"/>
      <c r="R1208" s="75"/>
      <c r="S1208" s="1"/>
      <c r="T1208" s="1"/>
      <c r="U1208" s="1"/>
      <c r="V1208" s="343"/>
      <c r="W1208" s="177"/>
      <c r="X1208" s="177"/>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row>
    <row r="1209" spans="1:52" ht="18" customHeight="1">
      <c r="A1209" s="1"/>
      <c r="B1209" s="1"/>
      <c r="C1209" s="1"/>
      <c r="D1209" s="1"/>
      <c r="E1209" s="1"/>
      <c r="F1209" s="167"/>
      <c r="G1209" s="1"/>
      <c r="H1209" s="337"/>
      <c r="I1209" s="1"/>
      <c r="J1209" s="1"/>
      <c r="K1209" s="1"/>
      <c r="L1209" s="10"/>
      <c r="M1209" s="1"/>
      <c r="N1209" s="1"/>
      <c r="O1209" s="10"/>
      <c r="P1209" s="1"/>
      <c r="Q1209" s="1"/>
      <c r="R1209" s="75"/>
      <c r="S1209" s="1"/>
      <c r="T1209" s="1"/>
      <c r="U1209" s="1"/>
      <c r="V1209" s="343"/>
      <c r="W1209" s="177"/>
      <c r="X1209" s="177"/>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row>
    <row r="1210" spans="1:52" ht="18" customHeight="1">
      <c r="A1210" s="1"/>
      <c r="B1210" s="1"/>
      <c r="C1210" s="1"/>
      <c r="D1210" s="1"/>
      <c r="E1210" s="1"/>
      <c r="F1210" s="167"/>
      <c r="G1210" s="1"/>
      <c r="H1210" s="337"/>
      <c r="I1210" s="1"/>
      <c r="J1210" s="1"/>
      <c r="K1210" s="1"/>
      <c r="L1210" s="10"/>
      <c r="M1210" s="1"/>
      <c r="N1210" s="1"/>
      <c r="O1210" s="10"/>
      <c r="P1210" s="1"/>
      <c r="Q1210" s="1"/>
      <c r="R1210" s="75"/>
      <c r="S1210" s="1"/>
      <c r="T1210" s="1"/>
      <c r="U1210" s="1"/>
      <c r="V1210" s="343"/>
      <c r="W1210" s="177"/>
      <c r="X1210" s="177"/>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row>
    <row r="1211" spans="1:52" ht="18" customHeight="1">
      <c r="A1211" s="1"/>
      <c r="B1211" s="1"/>
      <c r="C1211" s="1"/>
      <c r="D1211" s="1"/>
      <c r="E1211" s="1"/>
      <c r="F1211" s="167"/>
      <c r="G1211" s="1"/>
      <c r="H1211" s="337"/>
      <c r="I1211" s="1"/>
      <c r="J1211" s="1"/>
      <c r="K1211" s="1"/>
      <c r="L1211" s="10"/>
      <c r="M1211" s="1"/>
      <c r="N1211" s="1"/>
      <c r="O1211" s="10"/>
      <c r="P1211" s="1"/>
      <c r="Q1211" s="1"/>
      <c r="R1211" s="75"/>
      <c r="S1211" s="1"/>
      <c r="T1211" s="1"/>
      <c r="U1211" s="1"/>
      <c r="V1211" s="343"/>
      <c r="W1211" s="177"/>
      <c r="X1211" s="177"/>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row>
    <row r="1212" spans="1:52" ht="18" customHeight="1">
      <c r="A1212" s="1"/>
      <c r="B1212" s="1"/>
      <c r="C1212" s="1"/>
      <c r="D1212" s="1"/>
      <c r="E1212" s="1"/>
      <c r="F1212" s="167"/>
      <c r="G1212" s="1"/>
      <c r="H1212" s="337"/>
      <c r="I1212" s="1"/>
      <c r="J1212" s="1"/>
      <c r="K1212" s="1"/>
      <c r="L1212" s="10"/>
      <c r="M1212" s="1"/>
      <c r="N1212" s="1"/>
      <c r="O1212" s="10"/>
      <c r="P1212" s="1"/>
      <c r="Q1212" s="1"/>
      <c r="R1212" s="75"/>
      <c r="S1212" s="1"/>
      <c r="T1212" s="1"/>
      <c r="U1212" s="1"/>
      <c r="V1212" s="343"/>
      <c r="W1212" s="177"/>
      <c r="X1212" s="177"/>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row>
    <row r="1213" spans="1:52" ht="18" customHeight="1">
      <c r="A1213" s="1"/>
      <c r="B1213" s="1"/>
      <c r="C1213" s="1"/>
      <c r="D1213" s="1"/>
      <c r="E1213" s="1"/>
      <c r="F1213" s="167"/>
      <c r="G1213" s="1"/>
      <c r="H1213" s="337"/>
      <c r="I1213" s="1"/>
      <c r="J1213" s="1"/>
      <c r="K1213" s="1"/>
      <c r="L1213" s="10"/>
      <c r="M1213" s="1"/>
      <c r="N1213" s="1"/>
      <c r="O1213" s="10"/>
      <c r="P1213" s="1"/>
      <c r="Q1213" s="1"/>
      <c r="R1213" s="75"/>
      <c r="S1213" s="1"/>
      <c r="T1213" s="1"/>
      <c r="U1213" s="1"/>
      <c r="V1213" s="343"/>
      <c r="W1213" s="177"/>
      <c r="X1213" s="177"/>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row>
    <row r="1214" spans="1:52" ht="18" customHeight="1">
      <c r="A1214" s="1"/>
      <c r="B1214" s="1"/>
      <c r="C1214" s="1"/>
      <c r="D1214" s="1"/>
      <c r="E1214" s="1"/>
      <c r="F1214" s="167"/>
      <c r="G1214" s="1"/>
      <c r="H1214" s="337"/>
      <c r="I1214" s="1"/>
      <c r="J1214" s="1"/>
      <c r="K1214" s="1"/>
      <c r="L1214" s="10"/>
      <c r="M1214" s="1"/>
      <c r="N1214" s="1"/>
      <c r="O1214" s="10"/>
      <c r="P1214" s="1"/>
      <c r="Q1214" s="1"/>
      <c r="R1214" s="75"/>
      <c r="S1214" s="1"/>
      <c r="T1214" s="1"/>
      <c r="U1214" s="1"/>
      <c r="V1214" s="343"/>
      <c r="W1214" s="177"/>
      <c r="X1214" s="177"/>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row>
    <row r="1215" spans="1:52" ht="18" customHeight="1">
      <c r="A1215" s="1"/>
      <c r="B1215" s="1"/>
      <c r="C1215" s="1"/>
      <c r="D1215" s="1"/>
      <c r="E1215" s="1"/>
      <c r="F1215" s="167"/>
      <c r="G1215" s="1"/>
      <c r="H1215" s="337"/>
      <c r="I1215" s="1"/>
      <c r="J1215" s="1"/>
      <c r="K1215" s="1"/>
      <c r="L1215" s="10"/>
      <c r="M1215" s="1"/>
      <c r="N1215" s="1"/>
      <c r="O1215" s="10"/>
      <c r="P1215" s="1"/>
      <c r="Q1215" s="1"/>
      <c r="R1215" s="75"/>
      <c r="S1215" s="1"/>
      <c r="T1215" s="1"/>
      <c r="U1215" s="1"/>
      <c r="V1215" s="343"/>
      <c r="W1215" s="177"/>
      <c r="X1215" s="177"/>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row>
    <row r="1216" spans="1:52" ht="18" customHeight="1">
      <c r="A1216" s="1"/>
      <c r="B1216" s="1"/>
      <c r="C1216" s="1"/>
      <c r="D1216" s="1"/>
      <c r="E1216" s="1"/>
      <c r="F1216" s="167"/>
      <c r="G1216" s="1"/>
      <c r="H1216" s="337"/>
      <c r="I1216" s="1"/>
      <c r="J1216" s="1"/>
      <c r="K1216" s="1"/>
      <c r="L1216" s="10"/>
      <c r="M1216" s="1"/>
      <c r="N1216" s="1"/>
      <c r="O1216" s="10"/>
      <c r="P1216" s="1"/>
      <c r="Q1216" s="1"/>
      <c r="R1216" s="75"/>
      <c r="S1216" s="1"/>
      <c r="T1216" s="1"/>
      <c r="U1216" s="1"/>
      <c r="V1216" s="343"/>
      <c r="W1216" s="177"/>
      <c r="X1216" s="177"/>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row>
    <row r="1217" spans="1:52" ht="18" customHeight="1">
      <c r="A1217" s="1"/>
      <c r="B1217" s="1"/>
      <c r="C1217" s="1"/>
      <c r="D1217" s="1"/>
      <c r="E1217" s="1"/>
      <c r="F1217" s="167"/>
      <c r="G1217" s="1"/>
      <c r="H1217" s="337"/>
      <c r="I1217" s="1"/>
      <c r="J1217" s="1"/>
      <c r="K1217" s="1"/>
      <c r="L1217" s="10"/>
      <c r="M1217" s="1"/>
      <c r="N1217" s="1"/>
      <c r="O1217" s="10"/>
      <c r="P1217" s="1"/>
      <c r="Q1217" s="1"/>
      <c r="R1217" s="75"/>
      <c r="S1217" s="1"/>
      <c r="T1217" s="1"/>
      <c r="U1217" s="1"/>
      <c r="V1217" s="343"/>
      <c r="W1217" s="177"/>
      <c r="X1217" s="177"/>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row>
    <row r="1218" spans="1:52" ht="18" customHeight="1">
      <c r="A1218" s="1"/>
      <c r="B1218" s="1"/>
      <c r="C1218" s="1"/>
      <c r="D1218" s="1"/>
      <c r="E1218" s="1"/>
      <c r="F1218" s="167"/>
      <c r="G1218" s="1"/>
      <c r="H1218" s="337"/>
      <c r="I1218" s="1"/>
      <c r="J1218" s="1"/>
      <c r="K1218" s="1"/>
      <c r="L1218" s="10"/>
      <c r="M1218" s="1"/>
      <c r="N1218" s="1"/>
      <c r="O1218" s="10"/>
      <c r="P1218" s="1"/>
      <c r="Q1218" s="1"/>
      <c r="R1218" s="75"/>
      <c r="S1218" s="1"/>
      <c r="T1218" s="1"/>
      <c r="U1218" s="1"/>
      <c r="V1218" s="343"/>
      <c r="W1218" s="177"/>
      <c r="X1218" s="177"/>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row>
    <row r="1219" spans="1:52" ht="18" customHeight="1">
      <c r="A1219" s="1"/>
      <c r="B1219" s="1"/>
      <c r="C1219" s="1"/>
      <c r="D1219" s="1"/>
      <c r="E1219" s="1"/>
      <c r="F1219" s="167"/>
      <c r="G1219" s="1"/>
      <c r="H1219" s="337"/>
      <c r="I1219" s="1"/>
      <c r="J1219" s="1"/>
      <c r="K1219" s="1"/>
      <c r="L1219" s="10"/>
      <c r="M1219" s="1"/>
      <c r="N1219" s="1"/>
      <c r="O1219" s="10"/>
      <c r="P1219" s="1"/>
      <c r="Q1219" s="1"/>
      <c r="R1219" s="75"/>
      <c r="S1219" s="1"/>
      <c r="T1219" s="1"/>
      <c r="U1219" s="1"/>
      <c r="V1219" s="343"/>
      <c r="W1219" s="177"/>
      <c r="X1219" s="177"/>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row>
    <row r="1220" spans="1:52" ht="18" customHeight="1">
      <c r="A1220" s="1"/>
      <c r="B1220" s="1"/>
      <c r="C1220" s="1"/>
      <c r="D1220" s="1"/>
      <c r="E1220" s="1"/>
      <c r="F1220" s="167"/>
      <c r="G1220" s="1"/>
      <c r="H1220" s="337"/>
      <c r="I1220" s="1"/>
      <c r="J1220" s="1"/>
      <c r="K1220" s="1"/>
      <c r="L1220" s="10"/>
      <c r="M1220" s="1"/>
      <c r="N1220" s="1"/>
      <c r="O1220" s="10"/>
      <c r="P1220" s="1"/>
      <c r="Q1220" s="1"/>
      <c r="R1220" s="75"/>
      <c r="S1220" s="1"/>
      <c r="T1220" s="1"/>
      <c r="U1220" s="1"/>
      <c r="V1220" s="343"/>
      <c r="W1220" s="177"/>
      <c r="X1220" s="177"/>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row>
    <row r="1221" spans="1:52" ht="18" customHeight="1">
      <c r="A1221" s="1"/>
      <c r="B1221" s="1"/>
      <c r="C1221" s="1"/>
      <c r="D1221" s="1"/>
      <c r="E1221" s="1"/>
      <c r="F1221" s="167"/>
      <c r="G1221" s="1"/>
      <c r="H1221" s="337"/>
      <c r="I1221" s="1"/>
      <c r="J1221" s="1"/>
      <c r="K1221" s="1"/>
      <c r="L1221" s="10"/>
      <c r="M1221" s="1"/>
      <c r="N1221" s="1"/>
      <c r="O1221" s="10"/>
      <c r="P1221" s="1"/>
      <c r="Q1221" s="1"/>
      <c r="R1221" s="75"/>
      <c r="S1221" s="1"/>
      <c r="T1221" s="1"/>
      <c r="U1221" s="1"/>
      <c r="V1221" s="343"/>
      <c r="W1221" s="177"/>
      <c r="X1221" s="177"/>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row>
    <row r="1222" spans="1:52" ht="18" customHeight="1">
      <c r="A1222" s="1"/>
      <c r="B1222" s="1"/>
      <c r="C1222" s="1"/>
      <c r="D1222" s="1"/>
      <c r="E1222" s="1"/>
      <c r="F1222" s="167"/>
      <c r="G1222" s="1"/>
      <c r="H1222" s="337"/>
      <c r="I1222" s="1"/>
      <c r="J1222" s="1"/>
      <c r="K1222" s="1"/>
      <c r="L1222" s="10"/>
      <c r="M1222" s="1"/>
      <c r="N1222" s="1"/>
      <c r="O1222" s="10"/>
      <c r="P1222" s="1"/>
      <c r="Q1222" s="1"/>
      <c r="R1222" s="75"/>
      <c r="S1222" s="1"/>
      <c r="T1222" s="1"/>
      <c r="U1222" s="1"/>
      <c r="V1222" s="343"/>
      <c r="W1222" s="177"/>
      <c r="X1222" s="177"/>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row>
    <row r="1223" spans="1:52" ht="18" customHeight="1">
      <c r="A1223" s="1"/>
      <c r="B1223" s="1"/>
      <c r="C1223" s="1"/>
      <c r="D1223" s="1"/>
      <c r="E1223" s="1"/>
      <c r="F1223" s="167"/>
      <c r="G1223" s="1"/>
      <c r="H1223" s="337"/>
      <c r="I1223" s="1"/>
      <c r="J1223" s="1"/>
      <c r="K1223" s="1"/>
      <c r="L1223" s="10"/>
      <c r="M1223" s="1"/>
      <c r="N1223" s="1"/>
      <c r="O1223" s="10"/>
      <c r="P1223" s="1"/>
      <c r="Q1223" s="1"/>
      <c r="R1223" s="75"/>
      <c r="S1223" s="1"/>
      <c r="T1223" s="1"/>
      <c r="U1223" s="1"/>
      <c r="V1223" s="343"/>
      <c r="W1223" s="177"/>
      <c r="X1223" s="177"/>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row>
    <row r="1224" spans="1:52" ht="18" customHeight="1">
      <c r="A1224" s="1"/>
      <c r="B1224" s="1"/>
      <c r="C1224" s="1"/>
      <c r="D1224" s="1"/>
      <c r="E1224" s="1"/>
      <c r="F1224" s="167"/>
      <c r="G1224" s="1"/>
      <c r="H1224" s="337"/>
      <c r="I1224" s="1"/>
      <c r="J1224" s="1"/>
      <c r="K1224" s="1"/>
      <c r="L1224" s="10"/>
      <c r="M1224" s="1"/>
      <c r="N1224" s="1"/>
      <c r="O1224" s="10"/>
      <c r="P1224" s="1"/>
      <c r="Q1224" s="1"/>
      <c r="R1224" s="75"/>
      <c r="S1224" s="1"/>
      <c r="T1224" s="1"/>
      <c r="U1224" s="1"/>
      <c r="V1224" s="343"/>
      <c r="W1224" s="177"/>
      <c r="X1224" s="177"/>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row>
    <row r="1225" spans="1:52" ht="18" customHeight="1">
      <c r="A1225" s="1"/>
      <c r="B1225" s="1"/>
      <c r="C1225" s="1"/>
      <c r="D1225" s="1"/>
      <c r="E1225" s="1"/>
      <c r="F1225" s="167"/>
      <c r="G1225" s="1"/>
      <c r="H1225" s="337"/>
      <c r="I1225" s="1"/>
      <c r="J1225" s="1"/>
      <c r="K1225" s="1"/>
      <c r="L1225" s="10"/>
      <c r="M1225" s="1"/>
      <c r="N1225" s="1"/>
      <c r="O1225" s="10"/>
      <c r="P1225" s="1"/>
      <c r="Q1225" s="1"/>
      <c r="R1225" s="75"/>
      <c r="S1225" s="1"/>
      <c r="T1225" s="1"/>
      <c r="U1225" s="1"/>
      <c r="V1225" s="343"/>
      <c r="W1225" s="177"/>
      <c r="X1225" s="177"/>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row>
    <row r="1226" spans="1:52" ht="18" customHeight="1">
      <c r="A1226" s="1"/>
      <c r="B1226" s="1"/>
      <c r="C1226" s="1"/>
      <c r="D1226" s="1"/>
      <c r="E1226" s="1"/>
      <c r="F1226" s="167"/>
      <c r="G1226" s="1"/>
      <c r="H1226" s="337"/>
      <c r="I1226" s="1"/>
      <c r="J1226" s="1"/>
      <c r="K1226" s="1"/>
      <c r="L1226" s="10"/>
      <c r="M1226" s="1"/>
      <c r="N1226" s="1"/>
      <c r="O1226" s="10"/>
      <c r="P1226" s="1"/>
      <c r="Q1226" s="1"/>
      <c r="R1226" s="75"/>
      <c r="S1226" s="1"/>
      <c r="T1226" s="1"/>
      <c r="U1226" s="1"/>
      <c r="V1226" s="343"/>
      <c r="W1226" s="177"/>
      <c r="X1226" s="177"/>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row>
    <row r="1227" spans="1:52" ht="18" customHeight="1">
      <c r="A1227" s="1"/>
      <c r="B1227" s="1"/>
      <c r="C1227" s="1"/>
      <c r="D1227" s="1"/>
      <c r="E1227" s="1"/>
      <c r="F1227" s="167"/>
      <c r="G1227" s="1"/>
      <c r="H1227" s="337"/>
      <c r="I1227" s="1"/>
      <c r="J1227" s="1"/>
      <c r="K1227" s="1"/>
      <c r="L1227" s="10"/>
      <c r="M1227" s="1"/>
      <c r="N1227" s="1"/>
      <c r="O1227" s="10"/>
      <c r="P1227" s="1"/>
      <c r="Q1227" s="1"/>
      <c r="R1227" s="75"/>
      <c r="S1227" s="1"/>
      <c r="T1227" s="1"/>
      <c r="U1227" s="1"/>
      <c r="V1227" s="343"/>
      <c r="W1227" s="177"/>
      <c r="X1227" s="177"/>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row>
  </sheetData>
  <sheetProtection algorithmName="SHA-512" hashValue="WTRTb7bGXiifNA3Tx5ytycJXrTk0FQMEgR9psPk59HK+A91jXUVy4dC1aBo1/5CjVL9MUeewelnHNtFnh0Q5VQ==" saltValue="LtwgZJ6frBG/9cuKG4n8iQ==" spinCount="100000" sheet="1" sort="0" autoFilter="0" pivotTables="0"/>
  <mergeCells count="23">
    <mergeCell ref="S9:S10"/>
    <mergeCell ref="T9:T10"/>
    <mergeCell ref="R9:R10"/>
    <mergeCell ref="K9:K12"/>
    <mergeCell ref="N9:P10"/>
    <mergeCell ref="N11:N12"/>
    <mergeCell ref="O11:O12"/>
    <mergeCell ref="P11:P12"/>
    <mergeCell ref="L9:L12"/>
    <mergeCell ref="M9:M12"/>
    <mergeCell ref="A9:A12"/>
    <mergeCell ref="B9:B12"/>
    <mergeCell ref="C9:C12"/>
    <mergeCell ref="C268:G268"/>
    <mergeCell ref="E9:E12"/>
    <mergeCell ref="G9:G12"/>
    <mergeCell ref="M1:O2"/>
    <mergeCell ref="L6:N6"/>
    <mergeCell ref="L4:N4"/>
    <mergeCell ref="B1:G2"/>
    <mergeCell ref="I9:I12"/>
    <mergeCell ref="J9:J12"/>
    <mergeCell ref="C6:C7"/>
  </mergeCells>
  <conditionalFormatting sqref="S23">
    <cfRule type="expression" dxfId="3" priority="1">
      <formula>"SI(ET($U$21=0;$P$21="""")"</formula>
    </cfRule>
  </conditionalFormatting>
  <dataValidations xWindow="109" yWindow="368" count="1">
    <dataValidation type="date" allowBlank="1" showInputMessage="1" showErrorMessage="1" error="La date doit être entre le 2007-12-01 et le 2030-03-31" prompt="La date doit être entre le 2007-12-01 et le 2030-03-31" sqref="O13:O262 M13:M262" xr:uid="{00000000-0002-0000-0200-000000000000}">
      <formula1>39083</formula1>
      <formula2>47573</formula2>
    </dataValidation>
  </dataValidations>
  <printOptions horizontalCentered="1"/>
  <pageMargins left="0.70866141732283472" right="0.70866141732283472" top="0.74803149606299213" bottom="0.74803149606299213" header="0.31496062992125984" footer="0.31496062992125984"/>
  <pageSetup paperSize="5" scale="64" fitToHeight="0" orientation="landscape"/>
  <headerFooter>
    <oddFooter>&amp;LMAMH/DIC-2022&amp;RPage &amp;P de &amp;N</oddFooter>
  </headerFooter>
  <drawing r:id="rId1"/>
  <legacyDrawing r:id="rId2"/>
  <extLst>
    <ext xmlns:x14="http://schemas.microsoft.com/office/spreadsheetml/2009/9/main" uri="{CCE6A557-97BC-4b89-ADB6-D9C93CAAB3DF}">
      <x14:dataValidations xmlns:xm="http://schemas.microsoft.com/office/excel/2006/main" xWindow="109" yWindow="368" count="3">
        <x14:dataValidation type="list" allowBlank="1" showInputMessage="1" showErrorMessage="1" xr:uid="{00000000-0002-0000-0200-000001000000}">
          <x14:formula1>
            <xm:f>Codes!$B$2:$B$10</xm:f>
          </x14:formula1>
          <xm:sqref>M8</xm:sqref>
        </x14:dataValidation>
        <x14:dataValidation type="list" allowBlank="1" showInputMessage="1" showErrorMessage="1" promptTitle="Ristourne" prompt="1 = Activité normale_x000a_2 = Activité commerciale" xr:uid="{00000000-0002-0000-0200-000002000000}">
          <x14:formula1>
            <xm:f>Codes!$K$2:$K$3</xm:f>
          </x14:formula1>
          <xm:sqref>A8</xm:sqref>
        </x14:dataValidation>
        <x14:dataValidation type="list" allowBlank="1" showInputMessage="1" showErrorMessage="1" promptTitle="Remboursement de taxes" prompt="1 = Sans activité commerciale_x000a_2 = Avec activité commerciale" xr:uid="{00000000-0002-0000-0200-000003000000}">
          <x14:formula1>
            <xm:f>Codes!$K$2:$K$3</xm:f>
          </x14:formula1>
          <xm:sqref>C6:C7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1127"/>
  <sheetViews>
    <sheetView workbookViewId="0">
      <pane ySplit="12" topLeftCell="A13" activePane="bottomLeft" state="frozen"/>
      <selection activeCell="C1" sqref="C1:E1"/>
      <selection pane="bottomLeft" activeCell="A13" sqref="A13"/>
    </sheetView>
  </sheetViews>
  <sheetFormatPr baseColWidth="10" defaultColWidth="14.453125" defaultRowHeight="15" customHeight="1"/>
  <cols>
    <col min="1" max="1" width="49.54296875" style="180" customWidth="1"/>
    <col min="2" max="2" width="62.81640625" style="180" customWidth="1"/>
    <col min="3" max="3" width="18.54296875" style="180" customWidth="1"/>
    <col min="4" max="4" width="2.453125" style="180" customWidth="1"/>
    <col min="5" max="5" width="14.54296875" style="180" customWidth="1"/>
    <col min="6" max="6" width="2.453125" style="118" customWidth="1"/>
    <col min="7" max="7" width="14.54296875" style="180" customWidth="1"/>
    <col min="8" max="8" width="1.54296875" style="118" customWidth="1"/>
    <col min="9" max="9" width="6.54296875" style="180" hidden="1" customWidth="1"/>
    <col min="10" max="10" width="6.54296875" style="239" hidden="1" customWidth="1"/>
    <col min="11" max="11" width="20.54296875" style="180" customWidth="1"/>
    <col min="12" max="12" width="8.54296875" style="180" customWidth="1"/>
    <col min="13" max="14" width="12.81640625" style="180" customWidth="1"/>
    <col min="15" max="15" width="12.81640625" style="178" customWidth="1"/>
    <col min="16" max="16" width="17.1796875" style="180" customWidth="1"/>
    <col min="17" max="17" width="3.81640625" style="180" hidden="1" customWidth="1"/>
    <col min="18" max="18" width="10.1796875" style="76" hidden="1" customWidth="1"/>
    <col min="19" max="19" width="14.1796875" style="180" hidden="1" customWidth="1"/>
    <col min="20" max="20" width="8.81640625" style="180" hidden="1" customWidth="1"/>
    <col min="21" max="21" width="2.1796875" style="180" hidden="1" customWidth="1"/>
    <col min="22" max="22" width="12" style="173" hidden="1" customWidth="1"/>
    <col min="23" max="24" width="11.453125" style="173" customWidth="1"/>
    <col min="25" max="52" width="11.453125" style="180" customWidth="1"/>
    <col min="53" max="16384" width="14.453125" style="180"/>
  </cols>
  <sheetData>
    <row r="1" spans="1:52" ht="15" customHeight="1">
      <c r="A1" s="238"/>
      <c r="B1" s="634" t="s">
        <v>67</v>
      </c>
      <c r="C1" s="635"/>
      <c r="D1" s="635"/>
      <c r="E1" s="635"/>
      <c r="F1" s="635"/>
      <c r="G1" s="636"/>
      <c r="H1" s="192"/>
      <c r="I1" s="192"/>
      <c r="K1" s="238"/>
      <c r="L1" s="238"/>
      <c r="M1" s="645" t="str">
        <f>IF('Formulaire p. 1'!AD3=0,"",'Formulaire p. 1'!AD3)</f>
        <v/>
      </c>
      <c r="N1" s="646"/>
      <c r="O1" s="647"/>
      <c r="P1" s="238"/>
      <c r="Q1" s="238"/>
      <c r="S1" s="238"/>
      <c r="T1" s="238"/>
      <c r="U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row>
    <row r="2" spans="1:52" ht="21.75" customHeight="1" thickBot="1">
      <c r="A2" s="4"/>
      <c r="B2" s="637"/>
      <c r="C2" s="638"/>
      <c r="D2" s="638"/>
      <c r="E2" s="638"/>
      <c r="F2" s="638"/>
      <c r="G2" s="639"/>
      <c r="H2" s="192"/>
      <c r="I2" s="192"/>
      <c r="J2" s="116"/>
      <c r="K2" s="114"/>
      <c r="L2" s="410"/>
      <c r="M2" s="648"/>
      <c r="N2" s="649"/>
      <c r="O2" s="650"/>
      <c r="P2" s="127"/>
      <c r="Q2" s="53"/>
      <c r="R2" s="72"/>
      <c r="S2" s="238"/>
      <c r="T2" s="36"/>
      <c r="U2" s="36"/>
      <c r="V2" s="174"/>
      <c r="W2" s="174"/>
      <c r="X2" s="174"/>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ht="18" customHeight="1">
      <c r="A3" s="4"/>
      <c r="B3" s="113"/>
      <c r="C3" s="114"/>
      <c r="D3" s="115"/>
      <c r="E3" s="114"/>
      <c r="F3" s="115"/>
      <c r="G3" s="114"/>
      <c r="H3" s="115"/>
      <c r="I3" s="115"/>
      <c r="J3" s="117"/>
      <c r="K3" s="124"/>
      <c r="L3" s="66"/>
      <c r="M3" s="238"/>
      <c r="N3" s="238"/>
      <c r="P3" s="238"/>
      <c r="Q3" s="238"/>
      <c r="R3" s="72"/>
      <c r="S3" s="238"/>
      <c r="T3" s="36"/>
      <c r="U3" s="36"/>
      <c r="V3" s="174"/>
      <c r="W3" s="174"/>
      <c r="X3" s="174"/>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ht="20.25" customHeight="1">
      <c r="A4" s="4"/>
      <c r="B4" s="118"/>
      <c r="C4" s="119"/>
      <c r="D4" s="119"/>
      <c r="E4" s="119"/>
      <c r="F4" s="119"/>
      <c r="G4" s="119"/>
      <c r="H4" s="120"/>
      <c r="I4" s="120"/>
      <c r="J4" s="120"/>
      <c r="K4" s="238"/>
      <c r="L4" s="597" t="s">
        <v>42</v>
      </c>
      <c r="M4" s="597"/>
      <c r="N4" s="598"/>
      <c r="O4" s="403" t="str">
        <f>IF('Formulaire p. 1'!AT24="","",'Formulaire p. 1'!AT24)</f>
        <v/>
      </c>
      <c r="P4" s="5"/>
      <c r="Q4" s="5"/>
      <c r="R4" s="72"/>
      <c r="S4" s="238"/>
      <c r="T4" s="88"/>
      <c r="U4" s="36"/>
      <c r="V4" s="174"/>
      <c r="W4" s="174"/>
      <c r="X4" s="174"/>
      <c r="Y4" s="5"/>
      <c r="Z4" s="5"/>
      <c r="AA4" s="5"/>
      <c r="AB4" s="5"/>
      <c r="AC4" s="5"/>
      <c r="AD4" s="5"/>
      <c r="AE4" s="5"/>
      <c r="AF4" s="5"/>
      <c r="AG4" s="5"/>
      <c r="AH4" s="5"/>
      <c r="AI4" s="5"/>
      <c r="AJ4" s="5"/>
      <c r="AK4" s="5"/>
      <c r="AL4" s="5"/>
      <c r="AM4" s="5"/>
      <c r="AN4" s="5"/>
      <c r="AO4" s="5"/>
      <c r="AP4" s="5"/>
      <c r="AQ4" s="5"/>
      <c r="AR4" s="5"/>
      <c r="AS4" s="5"/>
      <c r="AT4" s="5"/>
      <c r="AU4" s="5"/>
      <c r="AV4" s="5"/>
      <c r="AW4" s="5"/>
      <c r="AX4" s="5"/>
      <c r="AY4" s="5"/>
      <c r="AZ4" s="5"/>
    </row>
    <row r="5" spans="1:52" ht="15.75" customHeight="1">
      <c r="A5" s="4"/>
      <c r="B5" s="118"/>
      <c r="C5" s="119"/>
      <c r="D5" s="119"/>
      <c r="E5" s="119"/>
      <c r="F5" s="119"/>
      <c r="G5" s="119"/>
      <c r="H5" s="120"/>
      <c r="I5" s="120"/>
      <c r="J5" s="120"/>
      <c r="K5" s="121"/>
      <c r="L5" s="238"/>
      <c r="M5" s="238"/>
      <c r="N5" s="238"/>
      <c r="O5" s="238"/>
      <c r="P5" s="5"/>
      <c r="Q5" s="5"/>
      <c r="R5" s="72"/>
      <c r="S5" s="238"/>
      <c r="T5" s="88"/>
      <c r="U5" s="36"/>
      <c r="V5" s="174"/>
      <c r="W5" s="174"/>
      <c r="X5" s="174"/>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20.25" customHeight="1">
      <c r="A6" s="413" t="s">
        <v>43</v>
      </c>
      <c r="B6" s="321" t="s">
        <v>68</v>
      </c>
      <c r="C6" s="607">
        <v>1</v>
      </c>
      <c r="D6" s="119"/>
      <c r="E6" s="119"/>
      <c r="F6" s="119"/>
      <c r="G6" s="119"/>
      <c r="H6" s="120"/>
      <c r="I6" s="120"/>
      <c r="J6" s="120"/>
      <c r="K6" s="121"/>
      <c r="L6" s="597" t="s">
        <v>45</v>
      </c>
      <c r="M6" s="597"/>
      <c r="N6" s="598"/>
      <c r="O6" s="404" t="str">
        <f>IF('Formulaire p. 1'!X31="","",'Formulaire p. 1'!X31)</f>
        <v/>
      </c>
      <c r="P6" s="5"/>
      <c r="Q6" s="5"/>
      <c r="R6" s="72"/>
      <c r="S6" s="238"/>
      <c r="T6" s="88"/>
      <c r="U6" s="36"/>
      <c r="V6" s="174"/>
      <c r="W6" s="174"/>
      <c r="X6" s="174"/>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0.25" customHeight="1">
      <c r="A7" s="131"/>
      <c r="B7" s="321" t="s">
        <v>69</v>
      </c>
      <c r="C7" s="608"/>
      <c r="D7" s="134"/>
      <c r="E7" s="402" t="str">
        <f>+IF(Activité=1,"",100%)</f>
        <v/>
      </c>
      <c r="F7" s="169"/>
      <c r="G7" s="402" t="str">
        <f>+IF(Activité=1,"",100%)</f>
        <v/>
      </c>
      <c r="H7" s="135"/>
      <c r="I7" s="6"/>
      <c r="J7" s="344"/>
      <c r="K7" s="238"/>
      <c r="L7" s="238"/>
      <c r="M7" s="238"/>
      <c r="N7" s="238"/>
      <c r="O7" s="70"/>
      <c r="P7" s="6"/>
      <c r="Q7" s="6"/>
      <c r="R7" s="73"/>
      <c r="S7" s="238"/>
      <c r="T7" s="35"/>
      <c r="U7" s="35"/>
      <c r="V7" s="174"/>
      <c r="W7" s="174"/>
      <c r="X7" s="174"/>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ht="7.5" customHeight="1" thickBot="1">
      <c r="A8" s="32"/>
      <c r="B8" s="238"/>
      <c r="C8" s="38"/>
      <c r="D8" s="5"/>
      <c r="E8" s="33"/>
      <c r="F8" s="160"/>
      <c r="G8" s="33"/>
      <c r="H8" s="135"/>
      <c r="I8" s="6"/>
      <c r="J8" s="344"/>
      <c r="K8" s="238"/>
      <c r="L8" s="238"/>
      <c r="M8" s="34"/>
      <c r="N8" s="238"/>
      <c r="O8" s="70"/>
      <c r="P8" s="238"/>
      <c r="Q8" s="238"/>
      <c r="R8" s="73"/>
      <c r="S8" s="238"/>
      <c r="T8" s="35"/>
      <c r="U8" s="35"/>
      <c r="V8" s="174"/>
      <c r="W8" s="174"/>
      <c r="X8" s="174"/>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ht="10.5" customHeight="1">
      <c r="A9" s="609" t="s">
        <v>47</v>
      </c>
      <c r="B9" s="605" t="s">
        <v>48</v>
      </c>
      <c r="C9" s="605" t="s">
        <v>49</v>
      </c>
      <c r="D9" s="396"/>
      <c r="E9" s="605" t="s">
        <v>50</v>
      </c>
      <c r="F9" s="397"/>
      <c r="G9" s="605" t="s">
        <v>51</v>
      </c>
      <c r="H9" s="397"/>
      <c r="I9" s="605" t="s">
        <v>3</v>
      </c>
      <c r="J9" s="605" t="s">
        <v>4</v>
      </c>
      <c r="K9" s="640" t="s">
        <v>70</v>
      </c>
      <c r="L9" s="642" t="s">
        <v>53</v>
      </c>
      <c r="M9" s="651" t="s">
        <v>71</v>
      </c>
      <c r="N9" s="621" t="s">
        <v>55</v>
      </c>
      <c r="O9" s="622"/>
      <c r="P9" s="623"/>
      <c r="Q9" s="40"/>
      <c r="R9" s="617" t="s">
        <v>56</v>
      </c>
      <c r="S9" s="613" t="s">
        <v>57</v>
      </c>
      <c r="T9" s="615" t="s">
        <v>58</v>
      </c>
      <c r="U9" s="37"/>
      <c r="V9" s="175"/>
      <c r="W9" s="175"/>
      <c r="X9" s="175"/>
      <c r="Y9" s="7"/>
      <c r="Z9" s="7"/>
      <c r="AA9" s="7"/>
      <c r="AB9" s="7"/>
      <c r="AC9" s="7"/>
      <c r="AD9" s="7"/>
      <c r="AE9" s="7"/>
      <c r="AF9" s="7"/>
      <c r="AG9" s="7"/>
      <c r="AH9" s="7"/>
      <c r="AI9" s="7"/>
      <c r="AJ9" s="7"/>
      <c r="AK9" s="7"/>
      <c r="AL9" s="7"/>
      <c r="AM9" s="7"/>
      <c r="AN9" s="7"/>
      <c r="AO9" s="7"/>
      <c r="AP9" s="7"/>
      <c r="AQ9" s="7"/>
      <c r="AR9" s="7"/>
      <c r="AS9" s="7"/>
      <c r="AT9" s="7"/>
      <c r="AU9" s="7"/>
      <c r="AV9" s="7"/>
      <c r="AW9" s="7"/>
      <c r="AX9" s="7"/>
      <c r="AY9" s="7"/>
      <c r="AZ9" s="7"/>
    </row>
    <row r="10" spans="1:52" ht="10.5" customHeight="1" thickBot="1">
      <c r="A10" s="610"/>
      <c r="B10" s="610"/>
      <c r="C10" s="610"/>
      <c r="D10" s="398"/>
      <c r="E10" s="610"/>
      <c r="F10" s="399"/>
      <c r="G10" s="610"/>
      <c r="H10" s="399"/>
      <c r="I10" s="606"/>
      <c r="J10" s="606"/>
      <c r="K10" s="641"/>
      <c r="L10" s="643"/>
      <c r="M10" s="652"/>
      <c r="N10" s="624"/>
      <c r="O10" s="625"/>
      <c r="P10" s="626"/>
      <c r="Q10" s="40"/>
      <c r="R10" s="617"/>
      <c r="S10" s="614"/>
      <c r="T10" s="616"/>
      <c r="U10" s="37"/>
      <c r="V10" s="175"/>
      <c r="W10" s="175"/>
      <c r="X10" s="175"/>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1:52" ht="18" customHeight="1">
      <c r="A11" s="610"/>
      <c r="B11" s="610"/>
      <c r="C11" s="610"/>
      <c r="D11" s="398"/>
      <c r="E11" s="610"/>
      <c r="F11" s="399"/>
      <c r="G11" s="610"/>
      <c r="H11" s="399"/>
      <c r="I11" s="606"/>
      <c r="J11" s="606"/>
      <c r="K11" s="641"/>
      <c r="L11" s="643"/>
      <c r="M11" s="652"/>
      <c r="N11" s="627" t="s">
        <v>59</v>
      </c>
      <c r="O11" s="605" t="s">
        <v>60</v>
      </c>
      <c r="P11" s="627" t="s">
        <v>61</v>
      </c>
      <c r="Q11" s="54"/>
      <c r="R11" s="19">
        <v>0</v>
      </c>
      <c r="S11" s="41"/>
      <c r="T11" s="42"/>
      <c r="U11" s="37"/>
      <c r="V11" s="175"/>
      <c r="W11" s="175"/>
      <c r="X11" s="175"/>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row>
    <row r="12" spans="1:52" ht="15" customHeight="1" thickBot="1">
      <c r="A12" s="611"/>
      <c r="B12" s="611"/>
      <c r="C12" s="610"/>
      <c r="D12" s="398"/>
      <c r="E12" s="610"/>
      <c r="F12" s="399"/>
      <c r="G12" s="610"/>
      <c r="H12" s="399"/>
      <c r="I12" s="606"/>
      <c r="J12" s="606"/>
      <c r="K12" s="641"/>
      <c r="L12" s="644"/>
      <c r="M12" s="653"/>
      <c r="N12" s="610"/>
      <c r="O12" s="628"/>
      <c r="P12" s="610"/>
      <c r="Q12" s="67" t="str">
        <f>O6</f>
        <v/>
      </c>
      <c r="R12" s="20">
        <v>36526</v>
      </c>
      <c r="S12" s="41"/>
      <c r="T12" s="42"/>
      <c r="U12" s="37"/>
      <c r="V12" s="175"/>
      <c r="W12" s="175"/>
      <c r="X12" s="175"/>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1:52" ht="18" customHeight="1">
      <c r="A13" s="138"/>
      <c r="B13" s="138"/>
      <c r="C13" s="139"/>
      <c r="D13" s="8"/>
      <c r="E13" s="245">
        <f t="shared" ref="E13:E44" si="0">IF(L13="",0,IF($L13&gt;2006,VLOOKUP($L13,Taxes,2)*C13))</f>
        <v>0</v>
      </c>
      <c r="F13" s="163"/>
      <c r="G13" s="245">
        <f t="shared" ref="G13:G44" si="1">IF($L13="",0,IF($L13&gt;2006,VLOOKUP($L13,Taxes,3)*$C13))</f>
        <v>0</v>
      </c>
      <c r="H13" s="168"/>
      <c r="I13" s="144">
        <f t="shared" ref="I13:I44" si="2">IF(Activité=1,(IF($L13="",0,VLOOKUP($U13,Ristourne,4)*-E13)),IF(Activité=2,(-E13*$E$7),))</f>
        <v>0</v>
      </c>
      <c r="J13" s="144">
        <f t="shared" ref="J13:J44" si="3">IF(Activité=1,(IF($L13="",0,VLOOKUP($U13,Ristourne,5)*-G13)),IF(Activité=2,(-G13*$G$7),))</f>
        <v>0</v>
      </c>
      <c r="K13" s="170"/>
      <c r="L13" s="370" t="str">
        <f t="shared" ref="L13:L21" si="4">IF(M13="","",YEAR(M13))</f>
        <v/>
      </c>
      <c r="M13" s="145"/>
      <c r="N13" s="146"/>
      <c r="O13" s="147"/>
      <c r="P13" s="139"/>
      <c r="Q13" s="55" t="str">
        <f t="shared" ref="Q13:Q44" si="5">IF(AND(A13="",S13=0,P13=0),"",$O$6)</f>
        <v/>
      </c>
      <c r="R13" s="74" t="str">
        <f t="shared" ref="R13:R76" si="6">IF($S13=$R$11,"",(IF($M13&lt;$R$12,"Date","")))</f>
        <v/>
      </c>
      <c r="S13" s="43">
        <f t="shared" ref="S13:S44" si="7">SUM(C13:J13)</f>
        <v>0</v>
      </c>
      <c r="T13" s="440" t="str">
        <f t="shared" ref="T13:T44" si="8">IF(S13=0,"",VLOOKUP(M13,PerFinanc,3))</f>
        <v/>
      </c>
      <c r="U13" s="18">
        <f>IF(M13="",,YEAR(M13))</f>
        <v>0</v>
      </c>
      <c r="V13" s="176"/>
      <c r="W13" s="176"/>
      <c r="X13" s="176"/>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8" customHeight="1">
      <c r="A14" s="140"/>
      <c r="B14" s="140"/>
      <c r="C14" s="141"/>
      <c r="D14" s="8"/>
      <c r="E14" s="213">
        <f t="shared" si="0"/>
        <v>0</v>
      </c>
      <c r="F14" s="163"/>
      <c r="G14" s="213">
        <f t="shared" si="1"/>
        <v>0</v>
      </c>
      <c r="H14" s="168"/>
      <c r="I14" s="144">
        <f t="shared" si="2"/>
        <v>0</v>
      </c>
      <c r="J14" s="144">
        <f t="shared" si="3"/>
        <v>0</v>
      </c>
      <c r="K14" s="171"/>
      <c r="L14" s="371" t="str">
        <f t="shared" si="4"/>
        <v/>
      </c>
      <c r="M14" s="150"/>
      <c r="N14" s="151"/>
      <c r="O14" s="152"/>
      <c r="P14" s="141"/>
      <c r="Q14" s="55" t="str">
        <f t="shared" si="5"/>
        <v/>
      </c>
      <c r="R14" s="74" t="str">
        <f t="shared" si="6"/>
        <v/>
      </c>
      <c r="S14" s="43">
        <f t="shared" si="7"/>
        <v>0</v>
      </c>
      <c r="T14" s="440" t="str">
        <f t="shared" si="8"/>
        <v/>
      </c>
      <c r="U14" s="18">
        <f t="shared" ref="U14:U77" si="9">IF(M14="",,YEAR(M14))</f>
        <v>0</v>
      </c>
      <c r="V14" s="176"/>
      <c r="W14" s="176"/>
      <c r="X14" s="176"/>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8" customHeight="1">
      <c r="A15" s="140"/>
      <c r="B15" s="140"/>
      <c r="C15" s="141"/>
      <c r="D15" s="8"/>
      <c r="E15" s="213">
        <f t="shared" si="0"/>
        <v>0</v>
      </c>
      <c r="F15" s="163"/>
      <c r="G15" s="213">
        <f t="shared" si="1"/>
        <v>0</v>
      </c>
      <c r="H15" s="168"/>
      <c r="I15" s="144">
        <f t="shared" si="2"/>
        <v>0</v>
      </c>
      <c r="J15" s="144">
        <f t="shared" si="3"/>
        <v>0</v>
      </c>
      <c r="K15" s="171"/>
      <c r="L15" s="371" t="str">
        <f t="shared" si="4"/>
        <v/>
      </c>
      <c r="M15" s="150"/>
      <c r="N15" s="151"/>
      <c r="O15" s="152"/>
      <c r="P15" s="141"/>
      <c r="Q15" s="55" t="str">
        <f t="shared" si="5"/>
        <v/>
      </c>
      <c r="R15" s="74" t="str">
        <f t="shared" si="6"/>
        <v/>
      </c>
      <c r="S15" s="43">
        <f t="shared" si="7"/>
        <v>0</v>
      </c>
      <c r="T15" s="440" t="str">
        <f t="shared" si="8"/>
        <v/>
      </c>
      <c r="U15" s="18">
        <f t="shared" si="9"/>
        <v>0</v>
      </c>
      <c r="V15" s="176"/>
      <c r="W15" s="176"/>
      <c r="X15" s="17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8" customHeight="1">
      <c r="A16" s="140"/>
      <c r="B16" s="140"/>
      <c r="C16" s="141"/>
      <c r="D16" s="8"/>
      <c r="E16" s="213">
        <f t="shared" si="0"/>
        <v>0</v>
      </c>
      <c r="F16" s="163"/>
      <c r="G16" s="213">
        <f t="shared" si="1"/>
        <v>0</v>
      </c>
      <c r="H16" s="168"/>
      <c r="I16" s="144">
        <f t="shared" si="2"/>
        <v>0</v>
      </c>
      <c r="J16" s="144">
        <f t="shared" si="3"/>
        <v>0</v>
      </c>
      <c r="K16" s="171"/>
      <c r="L16" s="371" t="str">
        <f t="shared" si="4"/>
        <v/>
      </c>
      <c r="M16" s="150"/>
      <c r="N16" s="151"/>
      <c r="O16" s="152"/>
      <c r="P16" s="141"/>
      <c r="Q16" s="55" t="str">
        <f t="shared" si="5"/>
        <v/>
      </c>
      <c r="R16" s="74" t="str">
        <f t="shared" si="6"/>
        <v/>
      </c>
      <c r="S16" s="43">
        <f t="shared" si="7"/>
        <v>0</v>
      </c>
      <c r="T16" s="440" t="str">
        <f t="shared" si="8"/>
        <v/>
      </c>
      <c r="U16" s="18">
        <f t="shared" si="9"/>
        <v>0</v>
      </c>
      <c r="V16" s="176"/>
      <c r="W16" s="176"/>
      <c r="X16" s="176"/>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8" customHeight="1">
      <c r="A17" s="140"/>
      <c r="B17" s="140"/>
      <c r="C17" s="141"/>
      <c r="D17" s="8"/>
      <c r="E17" s="213">
        <f t="shared" si="0"/>
        <v>0</v>
      </c>
      <c r="F17" s="163"/>
      <c r="G17" s="213">
        <f t="shared" si="1"/>
        <v>0</v>
      </c>
      <c r="H17" s="168"/>
      <c r="I17" s="144">
        <f t="shared" si="2"/>
        <v>0</v>
      </c>
      <c r="J17" s="144">
        <f t="shared" si="3"/>
        <v>0</v>
      </c>
      <c r="K17" s="171"/>
      <c r="L17" s="371" t="str">
        <f t="shared" si="4"/>
        <v/>
      </c>
      <c r="M17" s="150"/>
      <c r="N17" s="151"/>
      <c r="O17" s="152"/>
      <c r="P17" s="141"/>
      <c r="Q17" s="55" t="str">
        <f t="shared" si="5"/>
        <v/>
      </c>
      <c r="R17" s="74" t="str">
        <f t="shared" si="6"/>
        <v/>
      </c>
      <c r="S17" s="43">
        <f t="shared" si="7"/>
        <v>0</v>
      </c>
      <c r="T17" s="440" t="str">
        <f t="shared" si="8"/>
        <v/>
      </c>
      <c r="U17" s="18">
        <f t="shared" si="9"/>
        <v>0</v>
      </c>
      <c r="V17" s="176"/>
      <c r="W17" s="176"/>
      <c r="X17" s="176"/>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8" customHeight="1">
      <c r="A18" s="140"/>
      <c r="B18" s="140"/>
      <c r="C18" s="141"/>
      <c r="D18" s="8"/>
      <c r="E18" s="213">
        <f t="shared" si="0"/>
        <v>0</v>
      </c>
      <c r="F18" s="163"/>
      <c r="G18" s="213">
        <f t="shared" si="1"/>
        <v>0</v>
      </c>
      <c r="H18" s="168"/>
      <c r="I18" s="144">
        <f t="shared" si="2"/>
        <v>0</v>
      </c>
      <c r="J18" s="144">
        <f t="shared" si="3"/>
        <v>0</v>
      </c>
      <c r="K18" s="171"/>
      <c r="L18" s="371" t="str">
        <f t="shared" si="4"/>
        <v/>
      </c>
      <c r="M18" s="150"/>
      <c r="N18" s="151"/>
      <c r="O18" s="152"/>
      <c r="P18" s="141"/>
      <c r="Q18" s="55" t="str">
        <f t="shared" si="5"/>
        <v/>
      </c>
      <c r="R18" s="74" t="str">
        <f t="shared" si="6"/>
        <v/>
      </c>
      <c r="S18" s="43">
        <f t="shared" si="7"/>
        <v>0</v>
      </c>
      <c r="T18" s="440" t="str">
        <f t="shared" si="8"/>
        <v/>
      </c>
      <c r="U18" s="18">
        <f t="shared" si="9"/>
        <v>0</v>
      </c>
      <c r="V18" s="176"/>
      <c r="W18" s="176"/>
      <c r="X18" s="176"/>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8" customHeight="1">
      <c r="A19" s="140"/>
      <c r="B19" s="140"/>
      <c r="C19" s="141"/>
      <c r="D19" s="8"/>
      <c r="E19" s="213">
        <f t="shared" si="0"/>
        <v>0</v>
      </c>
      <c r="F19" s="163"/>
      <c r="G19" s="213">
        <f t="shared" si="1"/>
        <v>0</v>
      </c>
      <c r="H19" s="168"/>
      <c r="I19" s="144">
        <f t="shared" si="2"/>
        <v>0</v>
      </c>
      <c r="J19" s="144">
        <f t="shared" si="3"/>
        <v>0</v>
      </c>
      <c r="K19" s="171"/>
      <c r="L19" s="371" t="str">
        <f t="shared" si="4"/>
        <v/>
      </c>
      <c r="M19" s="150"/>
      <c r="N19" s="151"/>
      <c r="O19" s="152"/>
      <c r="P19" s="141"/>
      <c r="Q19" s="55" t="str">
        <f t="shared" si="5"/>
        <v/>
      </c>
      <c r="R19" s="74" t="str">
        <f t="shared" si="6"/>
        <v/>
      </c>
      <c r="S19" s="43">
        <f t="shared" si="7"/>
        <v>0</v>
      </c>
      <c r="T19" s="440" t="str">
        <f t="shared" si="8"/>
        <v/>
      </c>
      <c r="U19" s="18">
        <f t="shared" si="9"/>
        <v>0</v>
      </c>
      <c r="V19" s="176"/>
      <c r="W19" s="176"/>
      <c r="X19" s="176"/>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8" customHeight="1">
      <c r="A20" s="140"/>
      <c r="B20" s="140"/>
      <c r="C20" s="141"/>
      <c r="D20" s="8"/>
      <c r="E20" s="213">
        <f t="shared" si="0"/>
        <v>0</v>
      </c>
      <c r="F20" s="163"/>
      <c r="G20" s="213">
        <f t="shared" si="1"/>
        <v>0</v>
      </c>
      <c r="H20" s="168"/>
      <c r="I20" s="144">
        <f t="shared" si="2"/>
        <v>0</v>
      </c>
      <c r="J20" s="144">
        <f t="shared" si="3"/>
        <v>0</v>
      </c>
      <c r="K20" s="171"/>
      <c r="L20" s="371" t="str">
        <f t="shared" si="4"/>
        <v/>
      </c>
      <c r="M20" s="150"/>
      <c r="N20" s="151"/>
      <c r="O20" s="152"/>
      <c r="P20" s="141"/>
      <c r="Q20" s="55" t="str">
        <f t="shared" si="5"/>
        <v/>
      </c>
      <c r="R20" s="74" t="str">
        <f t="shared" si="6"/>
        <v/>
      </c>
      <c r="S20" s="43">
        <f t="shared" si="7"/>
        <v>0</v>
      </c>
      <c r="T20" s="440" t="str">
        <f t="shared" si="8"/>
        <v/>
      </c>
      <c r="U20" s="18">
        <f t="shared" si="9"/>
        <v>0</v>
      </c>
      <c r="V20" s="176"/>
      <c r="W20" s="176"/>
      <c r="X20" s="176"/>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8" customHeight="1">
      <c r="A21" s="140"/>
      <c r="B21" s="140"/>
      <c r="C21" s="141"/>
      <c r="D21" s="8"/>
      <c r="E21" s="213">
        <f t="shared" si="0"/>
        <v>0</v>
      </c>
      <c r="F21" s="163"/>
      <c r="G21" s="213">
        <f t="shared" si="1"/>
        <v>0</v>
      </c>
      <c r="H21" s="168"/>
      <c r="I21" s="144">
        <f t="shared" si="2"/>
        <v>0</v>
      </c>
      <c r="J21" s="144">
        <f t="shared" si="3"/>
        <v>0</v>
      </c>
      <c r="K21" s="171"/>
      <c r="L21" s="371" t="str">
        <f t="shared" si="4"/>
        <v/>
      </c>
      <c r="M21" s="150"/>
      <c r="N21" s="151"/>
      <c r="O21" s="152"/>
      <c r="P21" s="141"/>
      <c r="Q21" s="55" t="str">
        <f t="shared" si="5"/>
        <v/>
      </c>
      <c r="R21" s="74" t="str">
        <f t="shared" si="6"/>
        <v/>
      </c>
      <c r="S21" s="43">
        <f t="shared" si="7"/>
        <v>0</v>
      </c>
      <c r="T21" s="440" t="str">
        <f t="shared" si="8"/>
        <v/>
      </c>
      <c r="U21" s="18">
        <f t="shared" si="9"/>
        <v>0</v>
      </c>
      <c r="V21" s="176"/>
      <c r="W21" s="176"/>
      <c r="X21" s="176"/>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8" customHeight="1">
      <c r="A22" s="140"/>
      <c r="B22" s="140"/>
      <c r="C22" s="141"/>
      <c r="D22" s="8"/>
      <c r="E22" s="213">
        <f t="shared" si="0"/>
        <v>0</v>
      </c>
      <c r="F22" s="163"/>
      <c r="G22" s="213">
        <f t="shared" si="1"/>
        <v>0</v>
      </c>
      <c r="H22" s="168"/>
      <c r="I22" s="144">
        <f t="shared" si="2"/>
        <v>0</v>
      </c>
      <c r="J22" s="144">
        <f t="shared" si="3"/>
        <v>0</v>
      </c>
      <c r="K22" s="171"/>
      <c r="L22" s="371" t="str">
        <f t="shared" ref="L22:L85" si="10">IF(M22="","",YEAR(M22))</f>
        <v/>
      </c>
      <c r="M22" s="150"/>
      <c r="N22" s="151"/>
      <c r="O22" s="152"/>
      <c r="P22" s="141"/>
      <c r="Q22" s="55" t="str">
        <f t="shared" si="5"/>
        <v/>
      </c>
      <c r="R22" s="74" t="str">
        <f t="shared" si="6"/>
        <v/>
      </c>
      <c r="S22" s="43">
        <f t="shared" si="7"/>
        <v>0</v>
      </c>
      <c r="T22" s="440" t="str">
        <f t="shared" si="8"/>
        <v/>
      </c>
      <c r="U22" s="18">
        <f t="shared" si="9"/>
        <v>0</v>
      </c>
      <c r="V22" s="176"/>
      <c r="W22" s="176"/>
      <c r="X22" s="176"/>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8" customHeight="1">
      <c r="A23" s="140"/>
      <c r="B23" s="140"/>
      <c r="C23" s="141"/>
      <c r="D23" s="8"/>
      <c r="E23" s="213">
        <f t="shared" si="0"/>
        <v>0</v>
      </c>
      <c r="F23" s="163"/>
      <c r="G23" s="213">
        <f t="shared" si="1"/>
        <v>0</v>
      </c>
      <c r="H23" s="168"/>
      <c r="I23" s="144">
        <f t="shared" si="2"/>
        <v>0</v>
      </c>
      <c r="J23" s="144">
        <f t="shared" si="3"/>
        <v>0</v>
      </c>
      <c r="K23" s="171"/>
      <c r="L23" s="371" t="str">
        <f t="shared" si="10"/>
        <v/>
      </c>
      <c r="M23" s="150"/>
      <c r="N23" s="151"/>
      <c r="O23" s="152"/>
      <c r="P23" s="141"/>
      <c r="Q23" s="55" t="str">
        <f t="shared" si="5"/>
        <v/>
      </c>
      <c r="R23" s="74" t="str">
        <f t="shared" si="6"/>
        <v/>
      </c>
      <c r="S23" s="43">
        <f t="shared" si="7"/>
        <v>0</v>
      </c>
      <c r="T23" s="440" t="str">
        <f t="shared" si="8"/>
        <v/>
      </c>
      <c r="U23" s="18">
        <f t="shared" si="9"/>
        <v>0</v>
      </c>
      <c r="V23" s="176"/>
      <c r="W23" s="176"/>
      <c r="X23" s="176"/>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8" customHeight="1">
      <c r="A24" s="140"/>
      <c r="B24" s="140"/>
      <c r="C24" s="141"/>
      <c r="D24" s="8"/>
      <c r="E24" s="213">
        <f t="shared" si="0"/>
        <v>0</v>
      </c>
      <c r="F24" s="163"/>
      <c r="G24" s="213">
        <f t="shared" si="1"/>
        <v>0</v>
      </c>
      <c r="H24" s="168"/>
      <c r="I24" s="144">
        <f t="shared" si="2"/>
        <v>0</v>
      </c>
      <c r="J24" s="144">
        <f t="shared" si="3"/>
        <v>0</v>
      </c>
      <c r="K24" s="171"/>
      <c r="L24" s="371" t="str">
        <f t="shared" si="10"/>
        <v/>
      </c>
      <c r="M24" s="150"/>
      <c r="N24" s="151"/>
      <c r="O24" s="152"/>
      <c r="P24" s="141"/>
      <c r="Q24" s="55" t="str">
        <f t="shared" si="5"/>
        <v/>
      </c>
      <c r="R24" s="74" t="str">
        <f t="shared" si="6"/>
        <v/>
      </c>
      <c r="S24" s="43">
        <f t="shared" si="7"/>
        <v>0</v>
      </c>
      <c r="T24" s="440" t="str">
        <f t="shared" si="8"/>
        <v/>
      </c>
      <c r="U24" s="18">
        <f t="shared" si="9"/>
        <v>0</v>
      </c>
      <c r="V24" s="176"/>
      <c r="W24" s="176"/>
      <c r="X24" s="176"/>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8" customHeight="1">
      <c r="A25" s="140"/>
      <c r="B25" s="140"/>
      <c r="C25" s="141"/>
      <c r="D25" s="8"/>
      <c r="E25" s="213">
        <f t="shared" si="0"/>
        <v>0</v>
      </c>
      <c r="F25" s="163"/>
      <c r="G25" s="213">
        <f t="shared" si="1"/>
        <v>0</v>
      </c>
      <c r="H25" s="168"/>
      <c r="I25" s="144">
        <f t="shared" si="2"/>
        <v>0</v>
      </c>
      <c r="J25" s="144">
        <f t="shared" si="3"/>
        <v>0</v>
      </c>
      <c r="K25" s="171"/>
      <c r="L25" s="371" t="str">
        <f t="shared" si="10"/>
        <v/>
      </c>
      <c r="M25" s="150"/>
      <c r="N25" s="151"/>
      <c r="O25" s="152"/>
      <c r="P25" s="141"/>
      <c r="Q25" s="55" t="str">
        <f t="shared" si="5"/>
        <v/>
      </c>
      <c r="R25" s="74" t="str">
        <f t="shared" si="6"/>
        <v/>
      </c>
      <c r="S25" s="43">
        <f t="shared" si="7"/>
        <v>0</v>
      </c>
      <c r="T25" s="440" t="str">
        <f t="shared" si="8"/>
        <v/>
      </c>
      <c r="U25" s="18">
        <f t="shared" si="9"/>
        <v>0</v>
      </c>
      <c r="V25" s="176"/>
      <c r="W25" s="176"/>
      <c r="X25" s="176"/>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8" customHeight="1">
      <c r="A26" s="140"/>
      <c r="B26" s="140"/>
      <c r="C26" s="141"/>
      <c r="D26" s="8"/>
      <c r="E26" s="213">
        <f t="shared" si="0"/>
        <v>0</v>
      </c>
      <c r="F26" s="163"/>
      <c r="G26" s="213">
        <f t="shared" si="1"/>
        <v>0</v>
      </c>
      <c r="H26" s="168"/>
      <c r="I26" s="144">
        <f t="shared" si="2"/>
        <v>0</v>
      </c>
      <c r="J26" s="144">
        <f t="shared" si="3"/>
        <v>0</v>
      </c>
      <c r="K26" s="171"/>
      <c r="L26" s="371" t="str">
        <f t="shared" si="10"/>
        <v/>
      </c>
      <c r="M26" s="150"/>
      <c r="N26" s="151"/>
      <c r="O26" s="152"/>
      <c r="P26" s="141"/>
      <c r="Q26" s="55" t="str">
        <f t="shared" si="5"/>
        <v/>
      </c>
      <c r="R26" s="74" t="str">
        <f t="shared" si="6"/>
        <v/>
      </c>
      <c r="S26" s="43">
        <f t="shared" si="7"/>
        <v>0</v>
      </c>
      <c r="T26" s="440" t="str">
        <f t="shared" si="8"/>
        <v/>
      </c>
      <c r="U26" s="18">
        <f t="shared" si="9"/>
        <v>0</v>
      </c>
      <c r="V26" s="176"/>
      <c r="W26" s="176"/>
      <c r="X26" s="176"/>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8" customHeight="1">
      <c r="A27" s="140"/>
      <c r="B27" s="140"/>
      <c r="C27" s="141"/>
      <c r="D27" s="8"/>
      <c r="E27" s="213">
        <f t="shared" si="0"/>
        <v>0</v>
      </c>
      <c r="F27" s="163"/>
      <c r="G27" s="213">
        <f t="shared" si="1"/>
        <v>0</v>
      </c>
      <c r="H27" s="168"/>
      <c r="I27" s="144">
        <f t="shared" si="2"/>
        <v>0</v>
      </c>
      <c r="J27" s="144">
        <f t="shared" si="3"/>
        <v>0</v>
      </c>
      <c r="K27" s="171"/>
      <c r="L27" s="371" t="str">
        <f t="shared" si="10"/>
        <v/>
      </c>
      <c r="M27" s="150"/>
      <c r="N27" s="151"/>
      <c r="O27" s="152"/>
      <c r="P27" s="141"/>
      <c r="Q27" s="55" t="str">
        <f t="shared" si="5"/>
        <v/>
      </c>
      <c r="R27" s="74" t="str">
        <f t="shared" si="6"/>
        <v/>
      </c>
      <c r="S27" s="43">
        <f t="shared" si="7"/>
        <v>0</v>
      </c>
      <c r="T27" s="440" t="str">
        <f t="shared" si="8"/>
        <v/>
      </c>
      <c r="U27" s="18">
        <f t="shared" si="9"/>
        <v>0</v>
      </c>
      <c r="V27" s="176"/>
      <c r="W27" s="176"/>
      <c r="X27" s="176"/>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8" customHeight="1">
      <c r="A28" s="140"/>
      <c r="B28" s="140"/>
      <c r="C28" s="141"/>
      <c r="D28" s="8"/>
      <c r="E28" s="213">
        <f t="shared" si="0"/>
        <v>0</v>
      </c>
      <c r="F28" s="163"/>
      <c r="G28" s="213">
        <f t="shared" si="1"/>
        <v>0</v>
      </c>
      <c r="H28" s="168"/>
      <c r="I28" s="148">
        <f t="shared" si="2"/>
        <v>0</v>
      </c>
      <c r="J28" s="148">
        <f t="shared" si="3"/>
        <v>0</v>
      </c>
      <c r="K28" s="149"/>
      <c r="L28" s="371" t="str">
        <f t="shared" si="10"/>
        <v/>
      </c>
      <c r="M28" s="150"/>
      <c r="N28" s="151"/>
      <c r="O28" s="152"/>
      <c r="P28" s="141"/>
      <c r="Q28" s="55" t="str">
        <f t="shared" si="5"/>
        <v/>
      </c>
      <c r="R28" s="74" t="str">
        <f t="shared" si="6"/>
        <v/>
      </c>
      <c r="S28" s="43">
        <f t="shared" si="7"/>
        <v>0</v>
      </c>
      <c r="T28" s="440" t="str">
        <f t="shared" si="8"/>
        <v/>
      </c>
      <c r="U28" s="18">
        <f t="shared" si="9"/>
        <v>0</v>
      </c>
      <c r="V28" s="176"/>
      <c r="W28" s="176"/>
      <c r="X28" s="176"/>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8" customHeight="1">
      <c r="A29" s="140"/>
      <c r="B29" s="140"/>
      <c r="C29" s="141"/>
      <c r="D29" s="8"/>
      <c r="E29" s="213">
        <f t="shared" si="0"/>
        <v>0</v>
      </c>
      <c r="F29" s="163"/>
      <c r="G29" s="213">
        <f t="shared" si="1"/>
        <v>0</v>
      </c>
      <c r="H29" s="168"/>
      <c r="I29" s="148">
        <f t="shared" si="2"/>
        <v>0</v>
      </c>
      <c r="J29" s="148">
        <f t="shared" si="3"/>
        <v>0</v>
      </c>
      <c r="K29" s="149"/>
      <c r="L29" s="371" t="str">
        <f t="shared" si="10"/>
        <v/>
      </c>
      <c r="M29" s="150"/>
      <c r="N29" s="151"/>
      <c r="O29" s="152"/>
      <c r="P29" s="141"/>
      <c r="Q29" s="55" t="str">
        <f t="shared" si="5"/>
        <v/>
      </c>
      <c r="R29" s="74" t="str">
        <f t="shared" si="6"/>
        <v/>
      </c>
      <c r="S29" s="43">
        <f t="shared" si="7"/>
        <v>0</v>
      </c>
      <c r="T29" s="440" t="str">
        <f t="shared" si="8"/>
        <v/>
      </c>
      <c r="U29" s="18">
        <f t="shared" si="9"/>
        <v>0</v>
      </c>
      <c r="V29" s="176"/>
      <c r="W29" s="176"/>
      <c r="X29" s="176"/>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8" customHeight="1">
      <c r="A30" s="140"/>
      <c r="B30" s="140"/>
      <c r="C30" s="141"/>
      <c r="D30" s="8"/>
      <c r="E30" s="213">
        <f t="shared" si="0"/>
        <v>0</v>
      </c>
      <c r="F30" s="163"/>
      <c r="G30" s="213">
        <f t="shared" si="1"/>
        <v>0</v>
      </c>
      <c r="H30" s="168"/>
      <c r="I30" s="148">
        <f t="shared" si="2"/>
        <v>0</v>
      </c>
      <c r="J30" s="148">
        <f t="shared" si="3"/>
        <v>0</v>
      </c>
      <c r="K30" s="149"/>
      <c r="L30" s="371" t="str">
        <f t="shared" si="10"/>
        <v/>
      </c>
      <c r="M30" s="150"/>
      <c r="N30" s="151"/>
      <c r="O30" s="152"/>
      <c r="P30" s="141"/>
      <c r="Q30" s="55" t="str">
        <f t="shared" si="5"/>
        <v/>
      </c>
      <c r="R30" s="74" t="str">
        <f t="shared" si="6"/>
        <v/>
      </c>
      <c r="S30" s="43">
        <f t="shared" si="7"/>
        <v>0</v>
      </c>
      <c r="T30" s="440" t="str">
        <f t="shared" si="8"/>
        <v/>
      </c>
      <c r="U30" s="18">
        <f t="shared" si="9"/>
        <v>0</v>
      </c>
      <c r="V30" s="176"/>
      <c r="W30" s="176"/>
      <c r="X30" s="176"/>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8" customHeight="1">
      <c r="A31" s="140"/>
      <c r="B31" s="140"/>
      <c r="C31" s="141"/>
      <c r="D31" s="8"/>
      <c r="E31" s="213">
        <f t="shared" si="0"/>
        <v>0</v>
      </c>
      <c r="F31" s="163"/>
      <c r="G31" s="213">
        <f t="shared" si="1"/>
        <v>0</v>
      </c>
      <c r="H31" s="168"/>
      <c r="I31" s="148">
        <f t="shared" si="2"/>
        <v>0</v>
      </c>
      <c r="J31" s="148">
        <f t="shared" si="3"/>
        <v>0</v>
      </c>
      <c r="K31" s="149"/>
      <c r="L31" s="371" t="str">
        <f t="shared" si="10"/>
        <v/>
      </c>
      <c r="M31" s="150"/>
      <c r="N31" s="151"/>
      <c r="O31" s="152"/>
      <c r="P31" s="141"/>
      <c r="Q31" s="55" t="str">
        <f t="shared" si="5"/>
        <v/>
      </c>
      <c r="R31" s="74" t="str">
        <f t="shared" si="6"/>
        <v/>
      </c>
      <c r="S31" s="43">
        <f t="shared" si="7"/>
        <v>0</v>
      </c>
      <c r="T31" s="440" t="str">
        <f t="shared" si="8"/>
        <v/>
      </c>
      <c r="U31" s="18">
        <f t="shared" si="9"/>
        <v>0</v>
      </c>
      <c r="V31" s="176"/>
      <c r="W31" s="176"/>
      <c r="X31" s="176"/>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8" customHeight="1">
      <c r="A32" s="140"/>
      <c r="B32" s="140"/>
      <c r="C32" s="141"/>
      <c r="D32" s="8"/>
      <c r="E32" s="213">
        <f t="shared" si="0"/>
        <v>0</v>
      </c>
      <c r="F32" s="163"/>
      <c r="G32" s="213">
        <f t="shared" si="1"/>
        <v>0</v>
      </c>
      <c r="H32" s="168"/>
      <c r="I32" s="148">
        <f t="shared" si="2"/>
        <v>0</v>
      </c>
      <c r="J32" s="148">
        <f t="shared" si="3"/>
        <v>0</v>
      </c>
      <c r="K32" s="149"/>
      <c r="L32" s="371" t="str">
        <f t="shared" si="10"/>
        <v/>
      </c>
      <c r="M32" s="150"/>
      <c r="N32" s="151"/>
      <c r="O32" s="152"/>
      <c r="P32" s="141"/>
      <c r="Q32" s="55" t="str">
        <f t="shared" si="5"/>
        <v/>
      </c>
      <c r="R32" s="74" t="str">
        <f t="shared" si="6"/>
        <v/>
      </c>
      <c r="S32" s="43">
        <f t="shared" si="7"/>
        <v>0</v>
      </c>
      <c r="T32" s="440" t="str">
        <f t="shared" si="8"/>
        <v/>
      </c>
      <c r="U32" s="18">
        <f t="shared" si="9"/>
        <v>0</v>
      </c>
      <c r="V32" s="176"/>
      <c r="W32" s="176"/>
      <c r="X32" s="176"/>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8" customHeight="1">
      <c r="A33" s="140"/>
      <c r="B33" s="140"/>
      <c r="C33" s="141"/>
      <c r="D33" s="8"/>
      <c r="E33" s="213">
        <f t="shared" si="0"/>
        <v>0</v>
      </c>
      <c r="F33" s="163"/>
      <c r="G33" s="213">
        <f t="shared" si="1"/>
        <v>0</v>
      </c>
      <c r="H33" s="168"/>
      <c r="I33" s="148">
        <f t="shared" si="2"/>
        <v>0</v>
      </c>
      <c r="J33" s="148">
        <f t="shared" si="3"/>
        <v>0</v>
      </c>
      <c r="K33" s="149"/>
      <c r="L33" s="371" t="str">
        <f t="shared" si="10"/>
        <v/>
      </c>
      <c r="M33" s="150"/>
      <c r="N33" s="151"/>
      <c r="O33" s="152"/>
      <c r="P33" s="141"/>
      <c r="Q33" s="55" t="str">
        <f t="shared" si="5"/>
        <v/>
      </c>
      <c r="R33" s="74" t="str">
        <f t="shared" si="6"/>
        <v/>
      </c>
      <c r="S33" s="43">
        <f t="shared" si="7"/>
        <v>0</v>
      </c>
      <c r="T33" s="440" t="str">
        <f t="shared" si="8"/>
        <v/>
      </c>
      <c r="U33" s="18">
        <f t="shared" si="9"/>
        <v>0</v>
      </c>
      <c r="V33" s="176"/>
      <c r="W33" s="176"/>
      <c r="X33" s="176"/>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8" customHeight="1">
      <c r="A34" s="140"/>
      <c r="B34" s="140"/>
      <c r="C34" s="141"/>
      <c r="D34" s="8"/>
      <c r="E34" s="213">
        <f t="shared" si="0"/>
        <v>0</v>
      </c>
      <c r="F34" s="163"/>
      <c r="G34" s="213">
        <f t="shared" si="1"/>
        <v>0</v>
      </c>
      <c r="H34" s="168"/>
      <c r="I34" s="148">
        <f t="shared" si="2"/>
        <v>0</v>
      </c>
      <c r="J34" s="148">
        <f t="shared" si="3"/>
        <v>0</v>
      </c>
      <c r="K34" s="149"/>
      <c r="L34" s="371" t="str">
        <f t="shared" si="10"/>
        <v/>
      </c>
      <c r="M34" s="150"/>
      <c r="N34" s="151"/>
      <c r="O34" s="152"/>
      <c r="P34" s="141"/>
      <c r="Q34" s="55" t="str">
        <f t="shared" si="5"/>
        <v/>
      </c>
      <c r="R34" s="74" t="str">
        <f t="shared" si="6"/>
        <v/>
      </c>
      <c r="S34" s="43">
        <f t="shared" si="7"/>
        <v>0</v>
      </c>
      <c r="T34" s="440" t="str">
        <f t="shared" si="8"/>
        <v/>
      </c>
      <c r="U34" s="18">
        <f t="shared" si="9"/>
        <v>0</v>
      </c>
      <c r="V34" s="176"/>
      <c r="W34" s="176"/>
      <c r="X34" s="176"/>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8" customHeight="1">
      <c r="A35" s="140"/>
      <c r="B35" s="140"/>
      <c r="C35" s="141"/>
      <c r="D35" s="8"/>
      <c r="E35" s="213">
        <f t="shared" si="0"/>
        <v>0</v>
      </c>
      <c r="F35" s="163"/>
      <c r="G35" s="213">
        <f t="shared" si="1"/>
        <v>0</v>
      </c>
      <c r="H35" s="168"/>
      <c r="I35" s="148">
        <f t="shared" si="2"/>
        <v>0</v>
      </c>
      <c r="J35" s="148">
        <f t="shared" si="3"/>
        <v>0</v>
      </c>
      <c r="K35" s="149"/>
      <c r="L35" s="371" t="str">
        <f t="shared" si="10"/>
        <v/>
      </c>
      <c r="M35" s="150"/>
      <c r="N35" s="151"/>
      <c r="O35" s="152"/>
      <c r="P35" s="141"/>
      <c r="Q35" s="55" t="str">
        <f t="shared" si="5"/>
        <v/>
      </c>
      <c r="R35" s="74" t="str">
        <f t="shared" si="6"/>
        <v/>
      </c>
      <c r="S35" s="43">
        <f t="shared" si="7"/>
        <v>0</v>
      </c>
      <c r="T35" s="440" t="str">
        <f t="shared" si="8"/>
        <v/>
      </c>
      <c r="U35" s="18">
        <f t="shared" si="9"/>
        <v>0</v>
      </c>
      <c r="V35" s="176"/>
      <c r="W35" s="176"/>
      <c r="X35" s="176"/>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8" customHeight="1">
      <c r="A36" s="140"/>
      <c r="B36" s="140"/>
      <c r="C36" s="141"/>
      <c r="D36" s="8"/>
      <c r="E36" s="213">
        <f t="shared" si="0"/>
        <v>0</v>
      </c>
      <c r="F36" s="163"/>
      <c r="G36" s="213">
        <f t="shared" si="1"/>
        <v>0</v>
      </c>
      <c r="H36" s="168"/>
      <c r="I36" s="148">
        <f t="shared" si="2"/>
        <v>0</v>
      </c>
      <c r="J36" s="148">
        <f t="shared" si="3"/>
        <v>0</v>
      </c>
      <c r="K36" s="149"/>
      <c r="L36" s="371" t="str">
        <f t="shared" si="10"/>
        <v/>
      </c>
      <c r="M36" s="150"/>
      <c r="N36" s="151"/>
      <c r="O36" s="152"/>
      <c r="P36" s="141"/>
      <c r="Q36" s="55" t="str">
        <f t="shared" si="5"/>
        <v/>
      </c>
      <c r="R36" s="74" t="str">
        <f t="shared" si="6"/>
        <v/>
      </c>
      <c r="S36" s="43">
        <f t="shared" si="7"/>
        <v>0</v>
      </c>
      <c r="T36" s="440" t="str">
        <f t="shared" si="8"/>
        <v/>
      </c>
      <c r="U36" s="18">
        <f t="shared" si="9"/>
        <v>0</v>
      </c>
      <c r="V36" s="176"/>
      <c r="W36" s="176"/>
      <c r="X36" s="176"/>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8" customHeight="1">
      <c r="A37" s="140"/>
      <c r="B37" s="140"/>
      <c r="C37" s="141"/>
      <c r="D37" s="8"/>
      <c r="E37" s="213">
        <f t="shared" si="0"/>
        <v>0</v>
      </c>
      <c r="F37" s="163"/>
      <c r="G37" s="213">
        <f t="shared" si="1"/>
        <v>0</v>
      </c>
      <c r="H37" s="168"/>
      <c r="I37" s="148">
        <f t="shared" si="2"/>
        <v>0</v>
      </c>
      <c r="J37" s="148">
        <f t="shared" si="3"/>
        <v>0</v>
      </c>
      <c r="K37" s="149"/>
      <c r="L37" s="371" t="str">
        <f t="shared" si="10"/>
        <v/>
      </c>
      <c r="M37" s="150"/>
      <c r="N37" s="151"/>
      <c r="O37" s="152"/>
      <c r="P37" s="141"/>
      <c r="Q37" s="55" t="str">
        <f t="shared" si="5"/>
        <v/>
      </c>
      <c r="R37" s="74" t="str">
        <f t="shared" si="6"/>
        <v/>
      </c>
      <c r="S37" s="43">
        <f t="shared" si="7"/>
        <v>0</v>
      </c>
      <c r="T37" s="440" t="str">
        <f t="shared" si="8"/>
        <v/>
      </c>
      <c r="U37" s="18">
        <f t="shared" si="9"/>
        <v>0</v>
      </c>
      <c r="V37" s="176"/>
      <c r="W37" s="176"/>
      <c r="X37" s="176"/>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8" customHeight="1">
      <c r="A38" s="140"/>
      <c r="B38" s="140"/>
      <c r="C38" s="141"/>
      <c r="D38" s="8"/>
      <c r="E38" s="213">
        <f t="shared" si="0"/>
        <v>0</v>
      </c>
      <c r="F38" s="163"/>
      <c r="G38" s="213">
        <f t="shared" si="1"/>
        <v>0</v>
      </c>
      <c r="H38" s="168"/>
      <c r="I38" s="148">
        <f t="shared" si="2"/>
        <v>0</v>
      </c>
      <c r="J38" s="148">
        <f t="shared" si="3"/>
        <v>0</v>
      </c>
      <c r="K38" s="149"/>
      <c r="L38" s="371" t="str">
        <f t="shared" si="10"/>
        <v/>
      </c>
      <c r="M38" s="150"/>
      <c r="N38" s="151"/>
      <c r="O38" s="152"/>
      <c r="P38" s="141"/>
      <c r="Q38" s="55" t="str">
        <f t="shared" si="5"/>
        <v/>
      </c>
      <c r="R38" s="74" t="str">
        <f t="shared" si="6"/>
        <v/>
      </c>
      <c r="S38" s="43">
        <f t="shared" si="7"/>
        <v>0</v>
      </c>
      <c r="T38" s="440" t="str">
        <f t="shared" si="8"/>
        <v/>
      </c>
      <c r="U38" s="18">
        <f t="shared" si="9"/>
        <v>0</v>
      </c>
      <c r="V38" s="176"/>
      <c r="W38" s="176"/>
      <c r="X38" s="176"/>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8" customHeight="1">
      <c r="A39" s="140"/>
      <c r="B39" s="140"/>
      <c r="C39" s="141"/>
      <c r="D39" s="8"/>
      <c r="E39" s="213">
        <f t="shared" si="0"/>
        <v>0</v>
      </c>
      <c r="F39" s="163"/>
      <c r="G39" s="213">
        <f t="shared" si="1"/>
        <v>0</v>
      </c>
      <c r="H39" s="168"/>
      <c r="I39" s="148">
        <f t="shared" si="2"/>
        <v>0</v>
      </c>
      <c r="J39" s="148">
        <f t="shared" si="3"/>
        <v>0</v>
      </c>
      <c r="K39" s="149"/>
      <c r="L39" s="371" t="str">
        <f t="shared" si="10"/>
        <v/>
      </c>
      <c r="M39" s="150"/>
      <c r="N39" s="151"/>
      <c r="O39" s="152"/>
      <c r="P39" s="141"/>
      <c r="Q39" s="55" t="str">
        <f t="shared" si="5"/>
        <v/>
      </c>
      <c r="R39" s="74" t="str">
        <f t="shared" si="6"/>
        <v/>
      </c>
      <c r="S39" s="43">
        <f t="shared" si="7"/>
        <v>0</v>
      </c>
      <c r="T39" s="440" t="str">
        <f t="shared" si="8"/>
        <v/>
      </c>
      <c r="U39" s="18">
        <f t="shared" si="9"/>
        <v>0</v>
      </c>
      <c r="V39" s="176"/>
      <c r="W39" s="176"/>
      <c r="X39" s="176"/>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8" customHeight="1">
      <c r="A40" s="140"/>
      <c r="B40" s="140"/>
      <c r="C40" s="141"/>
      <c r="D40" s="8"/>
      <c r="E40" s="213">
        <f t="shared" si="0"/>
        <v>0</v>
      </c>
      <c r="F40" s="163"/>
      <c r="G40" s="213">
        <f t="shared" si="1"/>
        <v>0</v>
      </c>
      <c r="H40" s="168"/>
      <c r="I40" s="148">
        <f t="shared" si="2"/>
        <v>0</v>
      </c>
      <c r="J40" s="148">
        <f t="shared" si="3"/>
        <v>0</v>
      </c>
      <c r="K40" s="149"/>
      <c r="L40" s="371" t="str">
        <f t="shared" si="10"/>
        <v/>
      </c>
      <c r="M40" s="150"/>
      <c r="N40" s="151"/>
      <c r="O40" s="152"/>
      <c r="P40" s="141"/>
      <c r="Q40" s="55" t="str">
        <f t="shared" si="5"/>
        <v/>
      </c>
      <c r="R40" s="74" t="str">
        <f t="shared" si="6"/>
        <v/>
      </c>
      <c r="S40" s="43">
        <f t="shared" si="7"/>
        <v>0</v>
      </c>
      <c r="T40" s="440" t="str">
        <f t="shared" si="8"/>
        <v/>
      </c>
      <c r="U40" s="18">
        <f t="shared" si="9"/>
        <v>0</v>
      </c>
      <c r="V40" s="176"/>
      <c r="W40" s="176"/>
      <c r="X40" s="176"/>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8" customHeight="1">
      <c r="A41" s="140"/>
      <c r="B41" s="140"/>
      <c r="C41" s="141"/>
      <c r="D41" s="8"/>
      <c r="E41" s="213">
        <f t="shared" si="0"/>
        <v>0</v>
      </c>
      <c r="F41" s="163"/>
      <c r="G41" s="213">
        <f t="shared" si="1"/>
        <v>0</v>
      </c>
      <c r="H41" s="168"/>
      <c r="I41" s="148">
        <f t="shared" si="2"/>
        <v>0</v>
      </c>
      <c r="J41" s="148">
        <f t="shared" si="3"/>
        <v>0</v>
      </c>
      <c r="K41" s="149"/>
      <c r="L41" s="371" t="str">
        <f t="shared" si="10"/>
        <v/>
      </c>
      <c r="M41" s="150"/>
      <c r="N41" s="151"/>
      <c r="O41" s="152"/>
      <c r="P41" s="141"/>
      <c r="Q41" s="55" t="str">
        <f t="shared" si="5"/>
        <v/>
      </c>
      <c r="R41" s="74" t="str">
        <f t="shared" si="6"/>
        <v/>
      </c>
      <c r="S41" s="43">
        <f t="shared" si="7"/>
        <v>0</v>
      </c>
      <c r="T41" s="440" t="str">
        <f t="shared" si="8"/>
        <v/>
      </c>
      <c r="U41" s="18">
        <f t="shared" si="9"/>
        <v>0</v>
      </c>
      <c r="V41" s="176"/>
      <c r="W41" s="176"/>
      <c r="X41" s="176"/>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8" customHeight="1">
      <c r="A42" s="140"/>
      <c r="B42" s="140"/>
      <c r="C42" s="141"/>
      <c r="D42" s="8"/>
      <c r="E42" s="213">
        <f t="shared" si="0"/>
        <v>0</v>
      </c>
      <c r="F42" s="163"/>
      <c r="G42" s="213">
        <f t="shared" si="1"/>
        <v>0</v>
      </c>
      <c r="H42" s="168"/>
      <c r="I42" s="148">
        <f t="shared" si="2"/>
        <v>0</v>
      </c>
      <c r="J42" s="148">
        <f t="shared" si="3"/>
        <v>0</v>
      </c>
      <c r="K42" s="149"/>
      <c r="L42" s="371" t="str">
        <f t="shared" si="10"/>
        <v/>
      </c>
      <c r="M42" s="150"/>
      <c r="N42" s="151"/>
      <c r="O42" s="152"/>
      <c r="P42" s="141"/>
      <c r="Q42" s="55" t="str">
        <f t="shared" si="5"/>
        <v/>
      </c>
      <c r="R42" s="74" t="str">
        <f t="shared" si="6"/>
        <v/>
      </c>
      <c r="S42" s="43">
        <f t="shared" si="7"/>
        <v>0</v>
      </c>
      <c r="T42" s="440" t="str">
        <f t="shared" si="8"/>
        <v/>
      </c>
      <c r="U42" s="18">
        <f t="shared" si="9"/>
        <v>0</v>
      </c>
      <c r="V42" s="176"/>
      <c r="W42" s="176"/>
      <c r="X42" s="176"/>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8" customHeight="1">
      <c r="A43" s="140"/>
      <c r="B43" s="140"/>
      <c r="C43" s="141"/>
      <c r="D43" s="8"/>
      <c r="E43" s="213">
        <f t="shared" si="0"/>
        <v>0</v>
      </c>
      <c r="F43" s="163"/>
      <c r="G43" s="213">
        <f t="shared" si="1"/>
        <v>0</v>
      </c>
      <c r="H43" s="168"/>
      <c r="I43" s="148">
        <f t="shared" si="2"/>
        <v>0</v>
      </c>
      <c r="J43" s="148">
        <f t="shared" si="3"/>
        <v>0</v>
      </c>
      <c r="K43" s="149"/>
      <c r="L43" s="371" t="str">
        <f t="shared" si="10"/>
        <v/>
      </c>
      <c r="M43" s="150"/>
      <c r="N43" s="151"/>
      <c r="O43" s="152"/>
      <c r="P43" s="141"/>
      <c r="Q43" s="55" t="str">
        <f t="shared" si="5"/>
        <v/>
      </c>
      <c r="R43" s="74" t="str">
        <f t="shared" si="6"/>
        <v/>
      </c>
      <c r="S43" s="43">
        <f t="shared" si="7"/>
        <v>0</v>
      </c>
      <c r="T43" s="440" t="str">
        <f t="shared" si="8"/>
        <v/>
      </c>
      <c r="U43" s="18">
        <f t="shared" si="9"/>
        <v>0</v>
      </c>
      <c r="V43" s="176"/>
      <c r="W43" s="176"/>
      <c r="X43" s="176"/>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8" customHeight="1">
      <c r="A44" s="140"/>
      <c r="B44" s="140"/>
      <c r="C44" s="141"/>
      <c r="D44" s="8"/>
      <c r="E44" s="213">
        <f t="shared" si="0"/>
        <v>0</v>
      </c>
      <c r="F44" s="163"/>
      <c r="G44" s="213">
        <f t="shared" si="1"/>
        <v>0</v>
      </c>
      <c r="H44" s="168"/>
      <c r="I44" s="148">
        <f t="shared" si="2"/>
        <v>0</v>
      </c>
      <c r="J44" s="148">
        <f t="shared" si="3"/>
        <v>0</v>
      </c>
      <c r="K44" s="149"/>
      <c r="L44" s="371" t="str">
        <f t="shared" si="10"/>
        <v/>
      </c>
      <c r="M44" s="150"/>
      <c r="N44" s="151"/>
      <c r="O44" s="152"/>
      <c r="P44" s="141"/>
      <c r="Q44" s="55" t="str">
        <f t="shared" si="5"/>
        <v/>
      </c>
      <c r="R44" s="74" t="str">
        <f t="shared" si="6"/>
        <v/>
      </c>
      <c r="S44" s="43">
        <f t="shared" si="7"/>
        <v>0</v>
      </c>
      <c r="T44" s="440" t="str">
        <f t="shared" si="8"/>
        <v/>
      </c>
      <c r="U44" s="18">
        <f t="shared" si="9"/>
        <v>0</v>
      </c>
      <c r="V44" s="176"/>
      <c r="W44" s="176"/>
      <c r="X44" s="176"/>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8" customHeight="1">
      <c r="A45" s="140"/>
      <c r="B45" s="140"/>
      <c r="C45" s="141"/>
      <c r="D45" s="8"/>
      <c r="E45" s="213">
        <f t="shared" ref="E45:E76" si="11">IF(L45="",0,IF($L45&gt;2006,VLOOKUP($L45,Taxes,2)*C45))</f>
        <v>0</v>
      </c>
      <c r="F45" s="163"/>
      <c r="G45" s="213">
        <f t="shared" ref="G45:G76" si="12">IF($L45="",0,IF($L45&gt;2006,VLOOKUP($L45,Taxes,3)*$C45))</f>
        <v>0</v>
      </c>
      <c r="H45" s="168"/>
      <c r="I45" s="148">
        <f t="shared" ref="I45:I76" si="13">IF(Activité=1,(IF($L45="",0,VLOOKUP($U45,Ristourne,4)*-E45)),IF(Activité=2,(-E45*$E$7),))</f>
        <v>0</v>
      </c>
      <c r="J45" s="148">
        <f t="shared" ref="J45:J76" si="14">IF(Activité=1,(IF($L45="",0,VLOOKUP($U45,Ristourne,5)*-G45)),IF(Activité=2,(-G45*$G$7),))</f>
        <v>0</v>
      </c>
      <c r="K45" s="149"/>
      <c r="L45" s="371" t="str">
        <f t="shared" si="10"/>
        <v/>
      </c>
      <c r="M45" s="150"/>
      <c r="N45" s="151"/>
      <c r="O45" s="152"/>
      <c r="P45" s="141"/>
      <c r="Q45" s="55" t="str">
        <f t="shared" ref="Q45:Q76" si="15">IF(AND(A45="",S45=0,P45=0),"",$O$6)</f>
        <v/>
      </c>
      <c r="R45" s="74" t="str">
        <f t="shared" si="6"/>
        <v/>
      </c>
      <c r="S45" s="43">
        <f t="shared" ref="S45:S76" si="16">SUM(C45:J45)</f>
        <v>0</v>
      </c>
      <c r="T45" s="440" t="str">
        <f t="shared" ref="T45:T76" si="17">IF(S45=0,"",VLOOKUP(M45,PerFinanc,3))</f>
        <v/>
      </c>
      <c r="U45" s="18">
        <f t="shared" si="9"/>
        <v>0</v>
      </c>
      <c r="V45" s="176"/>
      <c r="W45" s="176"/>
      <c r="X45" s="176"/>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8" customHeight="1">
      <c r="A46" s="140"/>
      <c r="B46" s="140"/>
      <c r="C46" s="141"/>
      <c r="D46" s="8"/>
      <c r="E46" s="213">
        <f t="shared" si="11"/>
        <v>0</v>
      </c>
      <c r="F46" s="163"/>
      <c r="G46" s="213">
        <f t="shared" si="12"/>
        <v>0</v>
      </c>
      <c r="H46" s="168"/>
      <c r="I46" s="148">
        <f t="shared" si="13"/>
        <v>0</v>
      </c>
      <c r="J46" s="148">
        <f t="shared" si="14"/>
        <v>0</v>
      </c>
      <c r="K46" s="149"/>
      <c r="L46" s="371" t="str">
        <f t="shared" si="10"/>
        <v/>
      </c>
      <c r="M46" s="150"/>
      <c r="N46" s="151"/>
      <c r="O46" s="152"/>
      <c r="P46" s="141"/>
      <c r="Q46" s="55" t="str">
        <f t="shared" si="15"/>
        <v/>
      </c>
      <c r="R46" s="74" t="str">
        <f t="shared" si="6"/>
        <v/>
      </c>
      <c r="S46" s="43">
        <f t="shared" si="16"/>
        <v>0</v>
      </c>
      <c r="T46" s="440" t="str">
        <f t="shared" si="17"/>
        <v/>
      </c>
      <c r="U46" s="18">
        <f t="shared" si="9"/>
        <v>0</v>
      </c>
      <c r="V46" s="176"/>
      <c r="W46" s="176"/>
      <c r="X46" s="176"/>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8" customHeight="1">
      <c r="A47" s="140"/>
      <c r="B47" s="140"/>
      <c r="C47" s="141"/>
      <c r="D47" s="8"/>
      <c r="E47" s="213">
        <f t="shared" si="11"/>
        <v>0</v>
      </c>
      <c r="F47" s="163"/>
      <c r="G47" s="213">
        <f t="shared" si="12"/>
        <v>0</v>
      </c>
      <c r="H47" s="168"/>
      <c r="I47" s="148">
        <f t="shared" si="13"/>
        <v>0</v>
      </c>
      <c r="J47" s="148">
        <f t="shared" si="14"/>
        <v>0</v>
      </c>
      <c r="K47" s="149"/>
      <c r="L47" s="371" t="str">
        <f t="shared" si="10"/>
        <v/>
      </c>
      <c r="M47" s="150"/>
      <c r="N47" s="151"/>
      <c r="O47" s="152"/>
      <c r="P47" s="141"/>
      <c r="Q47" s="55" t="str">
        <f t="shared" si="15"/>
        <v/>
      </c>
      <c r="R47" s="74" t="str">
        <f t="shared" si="6"/>
        <v/>
      </c>
      <c r="S47" s="43">
        <f t="shared" si="16"/>
        <v>0</v>
      </c>
      <c r="T47" s="440" t="str">
        <f t="shared" si="17"/>
        <v/>
      </c>
      <c r="U47" s="18">
        <f t="shared" si="9"/>
        <v>0</v>
      </c>
      <c r="V47" s="176"/>
      <c r="W47" s="176"/>
      <c r="X47" s="176"/>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8" customHeight="1">
      <c r="A48" s="140"/>
      <c r="B48" s="140"/>
      <c r="C48" s="141"/>
      <c r="D48" s="8"/>
      <c r="E48" s="213">
        <f t="shared" si="11"/>
        <v>0</v>
      </c>
      <c r="F48" s="163"/>
      <c r="G48" s="213">
        <f t="shared" si="12"/>
        <v>0</v>
      </c>
      <c r="H48" s="168"/>
      <c r="I48" s="148">
        <f t="shared" si="13"/>
        <v>0</v>
      </c>
      <c r="J48" s="148">
        <f t="shared" si="14"/>
        <v>0</v>
      </c>
      <c r="K48" s="149"/>
      <c r="L48" s="371" t="str">
        <f t="shared" si="10"/>
        <v/>
      </c>
      <c r="M48" s="150"/>
      <c r="N48" s="151"/>
      <c r="O48" s="152"/>
      <c r="P48" s="141"/>
      <c r="Q48" s="55" t="str">
        <f t="shared" si="15"/>
        <v/>
      </c>
      <c r="R48" s="74" t="str">
        <f t="shared" si="6"/>
        <v/>
      </c>
      <c r="S48" s="43">
        <f t="shared" si="16"/>
        <v>0</v>
      </c>
      <c r="T48" s="440" t="str">
        <f t="shared" si="17"/>
        <v/>
      </c>
      <c r="U48" s="18">
        <f t="shared" si="9"/>
        <v>0</v>
      </c>
      <c r="V48" s="176"/>
      <c r="W48" s="176"/>
      <c r="X48" s="176"/>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8" customHeight="1">
      <c r="A49" s="140"/>
      <c r="B49" s="140"/>
      <c r="C49" s="141"/>
      <c r="D49" s="8"/>
      <c r="E49" s="213">
        <f t="shared" si="11"/>
        <v>0</v>
      </c>
      <c r="F49" s="163"/>
      <c r="G49" s="213">
        <f t="shared" si="12"/>
        <v>0</v>
      </c>
      <c r="H49" s="168"/>
      <c r="I49" s="148">
        <f t="shared" si="13"/>
        <v>0</v>
      </c>
      <c r="J49" s="148">
        <f t="shared" si="14"/>
        <v>0</v>
      </c>
      <c r="K49" s="149"/>
      <c r="L49" s="371" t="str">
        <f t="shared" si="10"/>
        <v/>
      </c>
      <c r="M49" s="150"/>
      <c r="N49" s="151"/>
      <c r="O49" s="152"/>
      <c r="P49" s="141"/>
      <c r="Q49" s="55" t="str">
        <f t="shared" si="15"/>
        <v/>
      </c>
      <c r="R49" s="74" t="str">
        <f t="shared" si="6"/>
        <v/>
      </c>
      <c r="S49" s="43">
        <f t="shared" si="16"/>
        <v>0</v>
      </c>
      <c r="T49" s="440" t="str">
        <f t="shared" si="17"/>
        <v/>
      </c>
      <c r="U49" s="18">
        <f t="shared" si="9"/>
        <v>0</v>
      </c>
      <c r="V49" s="176"/>
      <c r="W49" s="176"/>
      <c r="X49" s="176"/>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8" customHeight="1">
      <c r="A50" s="140"/>
      <c r="B50" s="140"/>
      <c r="C50" s="141"/>
      <c r="D50" s="8"/>
      <c r="E50" s="213">
        <f t="shared" si="11"/>
        <v>0</v>
      </c>
      <c r="F50" s="163"/>
      <c r="G50" s="213">
        <f t="shared" si="12"/>
        <v>0</v>
      </c>
      <c r="H50" s="168"/>
      <c r="I50" s="148">
        <f t="shared" si="13"/>
        <v>0</v>
      </c>
      <c r="J50" s="148">
        <f t="shared" si="14"/>
        <v>0</v>
      </c>
      <c r="K50" s="149"/>
      <c r="L50" s="371" t="str">
        <f t="shared" si="10"/>
        <v/>
      </c>
      <c r="M50" s="150"/>
      <c r="N50" s="151"/>
      <c r="O50" s="152"/>
      <c r="P50" s="141"/>
      <c r="Q50" s="55" t="str">
        <f t="shared" si="15"/>
        <v/>
      </c>
      <c r="R50" s="74" t="str">
        <f t="shared" si="6"/>
        <v/>
      </c>
      <c r="S50" s="43">
        <f t="shared" si="16"/>
        <v>0</v>
      </c>
      <c r="T50" s="440" t="str">
        <f t="shared" si="17"/>
        <v/>
      </c>
      <c r="U50" s="18">
        <f t="shared" si="9"/>
        <v>0</v>
      </c>
      <c r="V50" s="176"/>
      <c r="W50" s="176"/>
      <c r="X50" s="176"/>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8" customHeight="1">
      <c r="A51" s="140"/>
      <c r="B51" s="140"/>
      <c r="C51" s="141"/>
      <c r="D51" s="8"/>
      <c r="E51" s="213">
        <f t="shared" si="11"/>
        <v>0</v>
      </c>
      <c r="F51" s="163"/>
      <c r="G51" s="213">
        <f t="shared" si="12"/>
        <v>0</v>
      </c>
      <c r="H51" s="168"/>
      <c r="I51" s="148">
        <f t="shared" si="13"/>
        <v>0</v>
      </c>
      <c r="J51" s="148">
        <f t="shared" si="14"/>
        <v>0</v>
      </c>
      <c r="K51" s="149"/>
      <c r="L51" s="371" t="str">
        <f t="shared" si="10"/>
        <v/>
      </c>
      <c r="M51" s="150"/>
      <c r="N51" s="151"/>
      <c r="O51" s="152"/>
      <c r="P51" s="141"/>
      <c r="Q51" s="55" t="str">
        <f t="shared" si="15"/>
        <v/>
      </c>
      <c r="R51" s="74" t="str">
        <f t="shared" si="6"/>
        <v/>
      </c>
      <c r="S51" s="43">
        <f t="shared" si="16"/>
        <v>0</v>
      </c>
      <c r="T51" s="440" t="str">
        <f t="shared" si="17"/>
        <v/>
      </c>
      <c r="U51" s="18">
        <f t="shared" si="9"/>
        <v>0</v>
      </c>
      <c r="V51" s="176"/>
      <c r="W51" s="176"/>
      <c r="X51" s="176"/>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8" customHeight="1">
      <c r="A52" s="140"/>
      <c r="B52" s="140"/>
      <c r="C52" s="141"/>
      <c r="D52" s="8"/>
      <c r="E52" s="213">
        <f t="shared" si="11"/>
        <v>0</v>
      </c>
      <c r="F52" s="163"/>
      <c r="G52" s="213">
        <f t="shared" si="12"/>
        <v>0</v>
      </c>
      <c r="H52" s="168"/>
      <c r="I52" s="148">
        <f t="shared" si="13"/>
        <v>0</v>
      </c>
      <c r="J52" s="148">
        <f t="shared" si="14"/>
        <v>0</v>
      </c>
      <c r="K52" s="149"/>
      <c r="L52" s="371" t="str">
        <f t="shared" si="10"/>
        <v/>
      </c>
      <c r="M52" s="150"/>
      <c r="N52" s="151"/>
      <c r="O52" s="152"/>
      <c r="P52" s="141"/>
      <c r="Q52" s="55" t="str">
        <f t="shared" si="15"/>
        <v/>
      </c>
      <c r="R52" s="74" t="str">
        <f t="shared" si="6"/>
        <v/>
      </c>
      <c r="S52" s="43">
        <f t="shared" si="16"/>
        <v>0</v>
      </c>
      <c r="T52" s="440" t="str">
        <f t="shared" si="17"/>
        <v/>
      </c>
      <c r="U52" s="18">
        <f t="shared" si="9"/>
        <v>0</v>
      </c>
      <c r="V52" s="176"/>
      <c r="W52" s="176"/>
      <c r="X52" s="176"/>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8" customHeight="1">
      <c r="A53" s="140"/>
      <c r="B53" s="140"/>
      <c r="C53" s="141"/>
      <c r="D53" s="8"/>
      <c r="E53" s="213">
        <f t="shared" si="11"/>
        <v>0</v>
      </c>
      <c r="F53" s="163"/>
      <c r="G53" s="213">
        <f t="shared" si="12"/>
        <v>0</v>
      </c>
      <c r="H53" s="168"/>
      <c r="I53" s="148">
        <f t="shared" si="13"/>
        <v>0</v>
      </c>
      <c r="J53" s="148">
        <f t="shared" si="14"/>
        <v>0</v>
      </c>
      <c r="K53" s="149"/>
      <c r="L53" s="371" t="str">
        <f t="shared" si="10"/>
        <v/>
      </c>
      <c r="M53" s="150"/>
      <c r="N53" s="151"/>
      <c r="O53" s="152"/>
      <c r="P53" s="141"/>
      <c r="Q53" s="55" t="str">
        <f t="shared" si="15"/>
        <v/>
      </c>
      <c r="R53" s="74" t="str">
        <f t="shared" si="6"/>
        <v/>
      </c>
      <c r="S53" s="43">
        <f t="shared" si="16"/>
        <v>0</v>
      </c>
      <c r="T53" s="440" t="str">
        <f t="shared" si="17"/>
        <v/>
      </c>
      <c r="U53" s="18">
        <f t="shared" si="9"/>
        <v>0</v>
      </c>
      <c r="V53" s="176"/>
      <c r="W53" s="176"/>
      <c r="X53" s="176"/>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8" customHeight="1">
      <c r="A54" s="140"/>
      <c r="B54" s="140"/>
      <c r="C54" s="141"/>
      <c r="D54" s="8"/>
      <c r="E54" s="213">
        <f t="shared" si="11"/>
        <v>0</v>
      </c>
      <c r="F54" s="163"/>
      <c r="G54" s="213">
        <f t="shared" si="12"/>
        <v>0</v>
      </c>
      <c r="H54" s="168"/>
      <c r="I54" s="148">
        <f t="shared" si="13"/>
        <v>0</v>
      </c>
      <c r="J54" s="148">
        <f t="shared" si="14"/>
        <v>0</v>
      </c>
      <c r="K54" s="149"/>
      <c r="L54" s="371" t="str">
        <f t="shared" si="10"/>
        <v/>
      </c>
      <c r="M54" s="150"/>
      <c r="N54" s="151"/>
      <c r="O54" s="152"/>
      <c r="P54" s="141"/>
      <c r="Q54" s="55" t="str">
        <f t="shared" si="15"/>
        <v/>
      </c>
      <c r="R54" s="74" t="str">
        <f t="shared" si="6"/>
        <v/>
      </c>
      <c r="S54" s="43">
        <f t="shared" si="16"/>
        <v>0</v>
      </c>
      <c r="T54" s="440" t="str">
        <f t="shared" si="17"/>
        <v/>
      </c>
      <c r="U54" s="18">
        <f t="shared" si="9"/>
        <v>0</v>
      </c>
      <c r="V54" s="176"/>
      <c r="W54" s="176"/>
      <c r="X54" s="176"/>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8" customHeight="1">
      <c r="A55" s="140"/>
      <c r="B55" s="140"/>
      <c r="C55" s="141"/>
      <c r="D55" s="8"/>
      <c r="E55" s="213">
        <f t="shared" si="11"/>
        <v>0</v>
      </c>
      <c r="F55" s="163"/>
      <c r="G55" s="213">
        <f t="shared" si="12"/>
        <v>0</v>
      </c>
      <c r="H55" s="168"/>
      <c r="I55" s="148">
        <f t="shared" si="13"/>
        <v>0</v>
      </c>
      <c r="J55" s="148">
        <f t="shared" si="14"/>
        <v>0</v>
      </c>
      <c r="K55" s="149"/>
      <c r="L55" s="371" t="str">
        <f t="shared" si="10"/>
        <v/>
      </c>
      <c r="M55" s="150"/>
      <c r="N55" s="151"/>
      <c r="O55" s="152"/>
      <c r="P55" s="141"/>
      <c r="Q55" s="55" t="str">
        <f t="shared" si="15"/>
        <v/>
      </c>
      <c r="R55" s="74" t="str">
        <f t="shared" si="6"/>
        <v/>
      </c>
      <c r="S55" s="43">
        <f t="shared" si="16"/>
        <v>0</v>
      </c>
      <c r="T55" s="440" t="str">
        <f t="shared" si="17"/>
        <v/>
      </c>
      <c r="U55" s="18">
        <f t="shared" si="9"/>
        <v>0</v>
      </c>
      <c r="V55" s="176"/>
      <c r="W55" s="176"/>
      <c r="X55" s="176"/>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8" customHeight="1">
      <c r="A56" s="140"/>
      <c r="B56" s="140"/>
      <c r="C56" s="141"/>
      <c r="D56" s="8"/>
      <c r="E56" s="213">
        <f t="shared" si="11"/>
        <v>0</v>
      </c>
      <c r="F56" s="163"/>
      <c r="G56" s="213">
        <f t="shared" si="12"/>
        <v>0</v>
      </c>
      <c r="H56" s="168"/>
      <c r="I56" s="148">
        <f t="shared" si="13"/>
        <v>0</v>
      </c>
      <c r="J56" s="148">
        <f t="shared" si="14"/>
        <v>0</v>
      </c>
      <c r="K56" s="149"/>
      <c r="L56" s="371" t="str">
        <f t="shared" si="10"/>
        <v/>
      </c>
      <c r="M56" s="150"/>
      <c r="N56" s="151"/>
      <c r="O56" s="152"/>
      <c r="P56" s="141"/>
      <c r="Q56" s="55" t="str">
        <f t="shared" si="15"/>
        <v/>
      </c>
      <c r="R56" s="74" t="str">
        <f t="shared" si="6"/>
        <v/>
      </c>
      <c r="S56" s="43">
        <f t="shared" si="16"/>
        <v>0</v>
      </c>
      <c r="T56" s="440" t="str">
        <f t="shared" si="17"/>
        <v/>
      </c>
      <c r="U56" s="18">
        <f t="shared" si="9"/>
        <v>0</v>
      </c>
      <c r="V56" s="176"/>
      <c r="W56" s="176"/>
      <c r="X56" s="176"/>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8" customHeight="1">
      <c r="A57" s="140"/>
      <c r="B57" s="140"/>
      <c r="C57" s="141"/>
      <c r="D57" s="8"/>
      <c r="E57" s="213">
        <f t="shared" si="11"/>
        <v>0</v>
      </c>
      <c r="F57" s="163"/>
      <c r="G57" s="213">
        <f t="shared" si="12"/>
        <v>0</v>
      </c>
      <c r="H57" s="168"/>
      <c r="I57" s="148">
        <f t="shared" si="13"/>
        <v>0</v>
      </c>
      <c r="J57" s="148">
        <f t="shared" si="14"/>
        <v>0</v>
      </c>
      <c r="K57" s="149"/>
      <c r="L57" s="371" t="str">
        <f t="shared" si="10"/>
        <v/>
      </c>
      <c r="M57" s="150"/>
      <c r="N57" s="151"/>
      <c r="O57" s="152"/>
      <c r="P57" s="141"/>
      <c r="Q57" s="55" t="str">
        <f t="shared" si="15"/>
        <v/>
      </c>
      <c r="R57" s="74" t="str">
        <f t="shared" si="6"/>
        <v/>
      </c>
      <c r="S57" s="43">
        <f t="shared" si="16"/>
        <v>0</v>
      </c>
      <c r="T57" s="440" t="str">
        <f t="shared" si="17"/>
        <v/>
      </c>
      <c r="U57" s="18">
        <f t="shared" si="9"/>
        <v>0</v>
      </c>
      <c r="V57" s="176"/>
      <c r="W57" s="176"/>
      <c r="X57" s="176"/>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8" customHeight="1">
      <c r="A58" s="140"/>
      <c r="B58" s="140"/>
      <c r="C58" s="141"/>
      <c r="D58" s="8"/>
      <c r="E58" s="213">
        <f t="shared" si="11"/>
        <v>0</v>
      </c>
      <c r="F58" s="163"/>
      <c r="G58" s="213">
        <f t="shared" si="12"/>
        <v>0</v>
      </c>
      <c r="H58" s="168"/>
      <c r="I58" s="148">
        <f t="shared" si="13"/>
        <v>0</v>
      </c>
      <c r="J58" s="148">
        <f t="shared" si="14"/>
        <v>0</v>
      </c>
      <c r="K58" s="149"/>
      <c r="L58" s="371" t="str">
        <f t="shared" si="10"/>
        <v/>
      </c>
      <c r="M58" s="150"/>
      <c r="N58" s="151"/>
      <c r="O58" s="152"/>
      <c r="P58" s="141"/>
      <c r="Q58" s="55" t="str">
        <f t="shared" si="15"/>
        <v/>
      </c>
      <c r="R58" s="74" t="str">
        <f t="shared" si="6"/>
        <v/>
      </c>
      <c r="S58" s="43">
        <f t="shared" si="16"/>
        <v>0</v>
      </c>
      <c r="T58" s="440" t="str">
        <f t="shared" si="17"/>
        <v/>
      </c>
      <c r="U58" s="18">
        <f t="shared" si="9"/>
        <v>0</v>
      </c>
      <c r="V58" s="176"/>
      <c r="W58" s="176"/>
      <c r="X58" s="176"/>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8" customHeight="1">
      <c r="A59" s="140"/>
      <c r="B59" s="140"/>
      <c r="C59" s="141"/>
      <c r="D59" s="8"/>
      <c r="E59" s="213">
        <f t="shared" si="11"/>
        <v>0</v>
      </c>
      <c r="F59" s="163"/>
      <c r="G59" s="213">
        <f t="shared" si="12"/>
        <v>0</v>
      </c>
      <c r="H59" s="168"/>
      <c r="I59" s="148">
        <f t="shared" si="13"/>
        <v>0</v>
      </c>
      <c r="J59" s="148">
        <f t="shared" si="14"/>
        <v>0</v>
      </c>
      <c r="K59" s="149"/>
      <c r="L59" s="371" t="str">
        <f t="shared" si="10"/>
        <v/>
      </c>
      <c r="M59" s="150"/>
      <c r="N59" s="151"/>
      <c r="O59" s="152"/>
      <c r="P59" s="141"/>
      <c r="Q59" s="55" t="str">
        <f t="shared" si="15"/>
        <v/>
      </c>
      <c r="R59" s="74" t="str">
        <f t="shared" si="6"/>
        <v/>
      </c>
      <c r="S59" s="43">
        <f t="shared" si="16"/>
        <v>0</v>
      </c>
      <c r="T59" s="440" t="str">
        <f t="shared" si="17"/>
        <v/>
      </c>
      <c r="U59" s="18">
        <f t="shared" si="9"/>
        <v>0</v>
      </c>
      <c r="V59" s="176"/>
      <c r="W59" s="176"/>
      <c r="X59" s="176"/>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8" customHeight="1">
      <c r="A60" s="140"/>
      <c r="B60" s="140"/>
      <c r="C60" s="141"/>
      <c r="D60" s="8"/>
      <c r="E60" s="213">
        <f t="shared" si="11"/>
        <v>0</v>
      </c>
      <c r="F60" s="163"/>
      <c r="G60" s="213">
        <f t="shared" si="12"/>
        <v>0</v>
      </c>
      <c r="H60" s="168"/>
      <c r="I60" s="148">
        <f t="shared" si="13"/>
        <v>0</v>
      </c>
      <c r="J60" s="148">
        <f t="shared" si="14"/>
        <v>0</v>
      </c>
      <c r="K60" s="149"/>
      <c r="L60" s="371" t="str">
        <f t="shared" si="10"/>
        <v/>
      </c>
      <c r="M60" s="150"/>
      <c r="N60" s="151"/>
      <c r="O60" s="152"/>
      <c r="P60" s="141"/>
      <c r="Q60" s="55" t="str">
        <f t="shared" si="15"/>
        <v/>
      </c>
      <c r="R60" s="74" t="str">
        <f t="shared" si="6"/>
        <v/>
      </c>
      <c r="S60" s="43">
        <f t="shared" si="16"/>
        <v>0</v>
      </c>
      <c r="T60" s="440" t="str">
        <f t="shared" si="17"/>
        <v/>
      </c>
      <c r="U60" s="18">
        <f t="shared" si="9"/>
        <v>0</v>
      </c>
      <c r="V60" s="176"/>
      <c r="W60" s="176"/>
      <c r="X60" s="176"/>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8" customHeight="1">
      <c r="A61" s="140"/>
      <c r="B61" s="140"/>
      <c r="C61" s="141"/>
      <c r="D61" s="8"/>
      <c r="E61" s="213">
        <f t="shared" si="11"/>
        <v>0</v>
      </c>
      <c r="F61" s="163"/>
      <c r="G61" s="213">
        <f t="shared" si="12"/>
        <v>0</v>
      </c>
      <c r="H61" s="168"/>
      <c r="I61" s="148">
        <f t="shared" si="13"/>
        <v>0</v>
      </c>
      <c r="J61" s="148">
        <f t="shared" si="14"/>
        <v>0</v>
      </c>
      <c r="K61" s="149"/>
      <c r="L61" s="371" t="str">
        <f t="shared" si="10"/>
        <v/>
      </c>
      <c r="M61" s="150"/>
      <c r="N61" s="151"/>
      <c r="O61" s="152"/>
      <c r="P61" s="141"/>
      <c r="Q61" s="55" t="str">
        <f t="shared" si="15"/>
        <v/>
      </c>
      <c r="R61" s="74" t="str">
        <f t="shared" si="6"/>
        <v/>
      </c>
      <c r="S61" s="43">
        <f t="shared" si="16"/>
        <v>0</v>
      </c>
      <c r="T61" s="440" t="str">
        <f t="shared" si="17"/>
        <v/>
      </c>
      <c r="U61" s="18">
        <f t="shared" si="9"/>
        <v>0</v>
      </c>
      <c r="V61" s="176"/>
      <c r="W61" s="176"/>
      <c r="X61" s="176"/>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8" customHeight="1">
      <c r="A62" s="140"/>
      <c r="B62" s="140"/>
      <c r="C62" s="141"/>
      <c r="D62" s="8"/>
      <c r="E62" s="213">
        <f t="shared" si="11"/>
        <v>0</v>
      </c>
      <c r="F62" s="163"/>
      <c r="G62" s="213">
        <f t="shared" si="12"/>
        <v>0</v>
      </c>
      <c r="H62" s="168"/>
      <c r="I62" s="148">
        <f t="shared" si="13"/>
        <v>0</v>
      </c>
      <c r="J62" s="148">
        <f t="shared" si="14"/>
        <v>0</v>
      </c>
      <c r="K62" s="149"/>
      <c r="L62" s="371" t="str">
        <f t="shared" si="10"/>
        <v/>
      </c>
      <c r="M62" s="150"/>
      <c r="N62" s="151"/>
      <c r="O62" s="152"/>
      <c r="P62" s="141"/>
      <c r="Q62" s="55" t="str">
        <f t="shared" si="15"/>
        <v/>
      </c>
      <c r="R62" s="74" t="str">
        <f t="shared" si="6"/>
        <v/>
      </c>
      <c r="S62" s="43">
        <f t="shared" si="16"/>
        <v>0</v>
      </c>
      <c r="T62" s="440" t="str">
        <f t="shared" si="17"/>
        <v/>
      </c>
      <c r="U62" s="18">
        <f t="shared" si="9"/>
        <v>0</v>
      </c>
      <c r="V62" s="176"/>
      <c r="W62" s="176"/>
      <c r="X62" s="176"/>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8" customHeight="1">
      <c r="A63" s="140"/>
      <c r="B63" s="140"/>
      <c r="C63" s="141"/>
      <c r="D63" s="8"/>
      <c r="E63" s="213">
        <f t="shared" si="11"/>
        <v>0</v>
      </c>
      <c r="F63" s="163"/>
      <c r="G63" s="213">
        <f t="shared" si="12"/>
        <v>0</v>
      </c>
      <c r="H63" s="168"/>
      <c r="I63" s="148">
        <f t="shared" si="13"/>
        <v>0</v>
      </c>
      <c r="J63" s="148">
        <f t="shared" si="14"/>
        <v>0</v>
      </c>
      <c r="K63" s="149"/>
      <c r="L63" s="371" t="str">
        <f t="shared" si="10"/>
        <v/>
      </c>
      <c r="M63" s="150"/>
      <c r="N63" s="151"/>
      <c r="O63" s="152"/>
      <c r="P63" s="141"/>
      <c r="Q63" s="55" t="str">
        <f t="shared" si="15"/>
        <v/>
      </c>
      <c r="R63" s="74" t="str">
        <f t="shared" si="6"/>
        <v/>
      </c>
      <c r="S63" s="43">
        <f t="shared" si="16"/>
        <v>0</v>
      </c>
      <c r="T63" s="440" t="str">
        <f t="shared" si="17"/>
        <v/>
      </c>
      <c r="U63" s="18">
        <f t="shared" si="9"/>
        <v>0</v>
      </c>
      <c r="V63" s="176"/>
      <c r="W63" s="176"/>
      <c r="X63" s="176"/>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8" customHeight="1">
      <c r="A64" s="140"/>
      <c r="B64" s="140"/>
      <c r="C64" s="141"/>
      <c r="D64" s="8"/>
      <c r="E64" s="213">
        <f t="shared" si="11"/>
        <v>0</v>
      </c>
      <c r="F64" s="163"/>
      <c r="G64" s="213">
        <f t="shared" si="12"/>
        <v>0</v>
      </c>
      <c r="H64" s="168"/>
      <c r="I64" s="148">
        <f t="shared" si="13"/>
        <v>0</v>
      </c>
      <c r="J64" s="148">
        <f t="shared" si="14"/>
        <v>0</v>
      </c>
      <c r="K64" s="149"/>
      <c r="L64" s="371" t="str">
        <f t="shared" si="10"/>
        <v/>
      </c>
      <c r="M64" s="150"/>
      <c r="N64" s="151"/>
      <c r="O64" s="152"/>
      <c r="P64" s="141"/>
      <c r="Q64" s="55" t="str">
        <f t="shared" si="15"/>
        <v/>
      </c>
      <c r="R64" s="74" t="str">
        <f t="shared" si="6"/>
        <v/>
      </c>
      <c r="S64" s="43">
        <f t="shared" si="16"/>
        <v>0</v>
      </c>
      <c r="T64" s="440" t="str">
        <f t="shared" si="17"/>
        <v/>
      </c>
      <c r="U64" s="18">
        <f t="shared" si="9"/>
        <v>0</v>
      </c>
      <c r="V64" s="176"/>
      <c r="W64" s="176"/>
      <c r="X64" s="176"/>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8" customHeight="1">
      <c r="A65" s="140"/>
      <c r="B65" s="140"/>
      <c r="C65" s="141"/>
      <c r="D65" s="8"/>
      <c r="E65" s="213">
        <f t="shared" si="11"/>
        <v>0</v>
      </c>
      <c r="F65" s="163"/>
      <c r="G65" s="213">
        <f t="shared" si="12"/>
        <v>0</v>
      </c>
      <c r="H65" s="168"/>
      <c r="I65" s="148">
        <f t="shared" si="13"/>
        <v>0</v>
      </c>
      <c r="J65" s="148">
        <f t="shared" si="14"/>
        <v>0</v>
      </c>
      <c r="K65" s="149"/>
      <c r="L65" s="371" t="str">
        <f t="shared" si="10"/>
        <v/>
      </c>
      <c r="M65" s="150"/>
      <c r="N65" s="151"/>
      <c r="O65" s="152"/>
      <c r="P65" s="141"/>
      <c r="Q65" s="55" t="str">
        <f t="shared" si="15"/>
        <v/>
      </c>
      <c r="R65" s="74" t="str">
        <f t="shared" si="6"/>
        <v/>
      </c>
      <c r="S65" s="43">
        <f t="shared" si="16"/>
        <v>0</v>
      </c>
      <c r="T65" s="440" t="str">
        <f t="shared" si="17"/>
        <v/>
      </c>
      <c r="U65" s="18">
        <f t="shared" si="9"/>
        <v>0</v>
      </c>
      <c r="V65" s="176"/>
      <c r="W65" s="176"/>
      <c r="X65" s="176"/>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8" customHeight="1">
      <c r="A66" s="140"/>
      <c r="B66" s="140"/>
      <c r="C66" s="141"/>
      <c r="D66" s="8"/>
      <c r="E66" s="213">
        <f t="shared" si="11"/>
        <v>0</v>
      </c>
      <c r="F66" s="163"/>
      <c r="G66" s="213">
        <f t="shared" si="12"/>
        <v>0</v>
      </c>
      <c r="H66" s="168"/>
      <c r="I66" s="148">
        <f t="shared" si="13"/>
        <v>0</v>
      </c>
      <c r="J66" s="148">
        <f t="shared" si="14"/>
        <v>0</v>
      </c>
      <c r="K66" s="149"/>
      <c r="L66" s="371" t="str">
        <f t="shared" si="10"/>
        <v/>
      </c>
      <c r="M66" s="150"/>
      <c r="N66" s="151"/>
      <c r="O66" s="152"/>
      <c r="P66" s="141"/>
      <c r="Q66" s="55" t="str">
        <f t="shared" si="15"/>
        <v/>
      </c>
      <c r="R66" s="74" t="str">
        <f t="shared" si="6"/>
        <v/>
      </c>
      <c r="S66" s="43">
        <f t="shared" si="16"/>
        <v>0</v>
      </c>
      <c r="T66" s="440" t="str">
        <f t="shared" si="17"/>
        <v/>
      </c>
      <c r="U66" s="18">
        <f t="shared" si="9"/>
        <v>0</v>
      </c>
      <c r="V66" s="176"/>
      <c r="W66" s="176"/>
      <c r="X66" s="176"/>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8" customHeight="1">
      <c r="A67" s="140"/>
      <c r="B67" s="140"/>
      <c r="C67" s="141"/>
      <c r="D67" s="8"/>
      <c r="E67" s="213">
        <f t="shared" si="11"/>
        <v>0</v>
      </c>
      <c r="F67" s="163"/>
      <c r="G67" s="213">
        <f t="shared" si="12"/>
        <v>0</v>
      </c>
      <c r="H67" s="168"/>
      <c r="I67" s="148">
        <f t="shared" si="13"/>
        <v>0</v>
      </c>
      <c r="J67" s="148">
        <f t="shared" si="14"/>
        <v>0</v>
      </c>
      <c r="K67" s="149"/>
      <c r="L67" s="371" t="str">
        <f t="shared" si="10"/>
        <v/>
      </c>
      <c r="M67" s="150"/>
      <c r="N67" s="151"/>
      <c r="O67" s="152"/>
      <c r="P67" s="141"/>
      <c r="Q67" s="55" t="str">
        <f t="shared" si="15"/>
        <v/>
      </c>
      <c r="R67" s="74" t="str">
        <f t="shared" si="6"/>
        <v/>
      </c>
      <c r="S67" s="43">
        <f t="shared" si="16"/>
        <v>0</v>
      </c>
      <c r="T67" s="440" t="str">
        <f t="shared" si="17"/>
        <v/>
      </c>
      <c r="U67" s="18">
        <f t="shared" si="9"/>
        <v>0</v>
      </c>
      <c r="V67" s="176"/>
      <c r="W67" s="176"/>
      <c r="X67" s="176"/>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8" customHeight="1">
      <c r="A68" s="140"/>
      <c r="B68" s="140"/>
      <c r="C68" s="141"/>
      <c r="D68" s="8"/>
      <c r="E68" s="213">
        <f t="shared" si="11"/>
        <v>0</v>
      </c>
      <c r="F68" s="163"/>
      <c r="G68" s="213">
        <f t="shared" si="12"/>
        <v>0</v>
      </c>
      <c r="H68" s="168"/>
      <c r="I68" s="148">
        <f t="shared" si="13"/>
        <v>0</v>
      </c>
      <c r="J68" s="148">
        <f t="shared" si="14"/>
        <v>0</v>
      </c>
      <c r="K68" s="149"/>
      <c r="L68" s="371" t="str">
        <f t="shared" si="10"/>
        <v/>
      </c>
      <c r="M68" s="150"/>
      <c r="N68" s="151"/>
      <c r="O68" s="152"/>
      <c r="P68" s="141"/>
      <c r="Q68" s="55" t="str">
        <f t="shared" si="15"/>
        <v/>
      </c>
      <c r="R68" s="74" t="str">
        <f t="shared" si="6"/>
        <v/>
      </c>
      <c r="S68" s="43">
        <f t="shared" si="16"/>
        <v>0</v>
      </c>
      <c r="T68" s="440" t="str">
        <f t="shared" si="17"/>
        <v/>
      </c>
      <c r="U68" s="18">
        <f t="shared" si="9"/>
        <v>0</v>
      </c>
      <c r="V68" s="176"/>
      <c r="W68" s="176"/>
      <c r="X68" s="176"/>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8" customHeight="1">
      <c r="A69" s="140"/>
      <c r="B69" s="140"/>
      <c r="C69" s="141"/>
      <c r="D69" s="8"/>
      <c r="E69" s="213">
        <f t="shared" si="11"/>
        <v>0</v>
      </c>
      <c r="F69" s="163"/>
      <c r="G69" s="213">
        <f t="shared" si="12"/>
        <v>0</v>
      </c>
      <c r="H69" s="168"/>
      <c r="I69" s="148">
        <f t="shared" si="13"/>
        <v>0</v>
      </c>
      <c r="J69" s="148">
        <f t="shared" si="14"/>
        <v>0</v>
      </c>
      <c r="K69" s="149"/>
      <c r="L69" s="371" t="str">
        <f t="shared" si="10"/>
        <v/>
      </c>
      <c r="M69" s="150"/>
      <c r="N69" s="151"/>
      <c r="O69" s="152"/>
      <c r="P69" s="141"/>
      <c r="Q69" s="55" t="str">
        <f t="shared" si="15"/>
        <v/>
      </c>
      <c r="R69" s="74" t="str">
        <f t="shared" si="6"/>
        <v/>
      </c>
      <c r="S69" s="43">
        <f t="shared" si="16"/>
        <v>0</v>
      </c>
      <c r="T69" s="440" t="str">
        <f t="shared" si="17"/>
        <v/>
      </c>
      <c r="U69" s="18">
        <f t="shared" si="9"/>
        <v>0</v>
      </c>
      <c r="V69" s="176"/>
      <c r="W69" s="176"/>
      <c r="X69" s="176"/>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8" customHeight="1">
      <c r="A70" s="140"/>
      <c r="B70" s="140"/>
      <c r="C70" s="141"/>
      <c r="D70" s="8"/>
      <c r="E70" s="213">
        <f t="shared" si="11"/>
        <v>0</v>
      </c>
      <c r="F70" s="163"/>
      <c r="G70" s="213">
        <f t="shared" si="12"/>
        <v>0</v>
      </c>
      <c r="H70" s="168"/>
      <c r="I70" s="148">
        <f t="shared" si="13"/>
        <v>0</v>
      </c>
      <c r="J70" s="148">
        <f t="shared" si="14"/>
        <v>0</v>
      </c>
      <c r="K70" s="149"/>
      <c r="L70" s="371" t="str">
        <f t="shared" si="10"/>
        <v/>
      </c>
      <c r="M70" s="150"/>
      <c r="N70" s="151"/>
      <c r="O70" s="152"/>
      <c r="P70" s="141"/>
      <c r="Q70" s="55" t="str">
        <f t="shared" si="15"/>
        <v/>
      </c>
      <c r="R70" s="74" t="str">
        <f t="shared" si="6"/>
        <v/>
      </c>
      <c r="S70" s="43">
        <f t="shared" si="16"/>
        <v>0</v>
      </c>
      <c r="T70" s="440" t="str">
        <f t="shared" si="17"/>
        <v/>
      </c>
      <c r="U70" s="18">
        <f t="shared" si="9"/>
        <v>0</v>
      </c>
      <c r="V70" s="176"/>
      <c r="W70" s="176"/>
      <c r="X70" s="176"/>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8" customHeight="1">
      <c r="A71" s="140"/>
      <c r="B71" s="140"/>
      <c r="C71" s="141"/>
      <c r="D71" s="8"/>
      <c r="E71" s="213">
        <f t="shared" si="11"/>
        <v>0</v>
      </c>
      <c r="F71" s="163"/>
      <c r="G71" s="213">
        <f t="shared" si="12"/>
        <v>0</v>
      </c>
      <c r="H71" s="168"/>
      <c r="I71" s="148">
        <f t="shared" si="13"/>
        <v>0</v>
      </c>
      <c r="J71" s="148">
        <f t="shared" si="14"/>
        <v>0</v>
      </c>
      <c r="K71" s="149"/>
      <c r="L71" s="371" t="str">
        <f t="shared" si="10"/>
        <v/>
      </c>
      <c r="M71" s="150"/>
      <c r="N71" s="151"/>
      <c r="O71" s="152"/>
      <c r="P71" s="141"/>
      <c r="Q71" s="55" t="str">
        <f t="shared" si="15"/>
        <v/>
      </c>
      <c r="R71" s="74" t="str">
        <f t="shared" si="6"/>
        <v/>
      </c>
      <c r="S71" s="43">
        <f t="shared" si="16"/>
        <v>0</v>
      </c>
      <c r="T71" s="440" t="str">
        <f t="shared" si="17"/>
        <v/>
      </c>
      <c r="U71" s="18">
        <f t="shared" si="9"/>
        <v>0</v>
      </c>
      <c r="V71" s="176"/>
      <c r="W71" s="176"/>
      <c r="X71" s="176"/>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8" customHeight="1">
      <c r="A72" s="140"/>
      <c r="B72" s="140"/>
      <c r="C72" s="141"/>
      <c r="D72" s="8"/>
      <c r="E72" s="213">
        <f t="shared" si="11"/>
        <v>0</v>
      </c>
      <c r="F72" s="163"/>
      <c r="G72" s="213">
        <f t="shared" si="12"/>
        <v>0</v>
      </c>
      <c r="H72" s="168"/>
      <c r="I72" s="148">
        <f t="shared" si="13"/>
        <v>0</v>
      </c>
      <c r="J72" s="148">
        <f t="shared" si="14"/>
        <v>0</v>
      </c>
      <c r="K72" s="149"/>
      <c r="L72" s="371" t="str">
        <f t="shared" si="10"/>
        <v/>
      </c>
      <c r="M72" s="150"/>
      <c r="N72" s="151"/>
      <c r="O72" s="152"/>
      <c r="P72" s="141"/>
      <c r="Q72" s="55" t="str">
        <f t="shared" si="15"/>
        <v/>
      </c>
      <c r="R72" s="74" t="str">
        <f t="shared" si="6"/>
        <v/>
      </c>
      <c r="S72" s="43">
        <f t="shared" si="16"/>
        <v>0</v>
      </c>
      <c r="T72" s="440" t="str">
        <f t="shared" si="17"/>
        <v/>
      </c>
      <c r="U72" s="18">
        <f t="shared" si="9"/>
        <v>0</v>
      </c>
      <c r="V72" s="176"/>
      <c r="W72" s="176"/>
      <c r="X72" s="176"/>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8" customHeight="1">
      <c r="A73" s="140"/>
      <c r="B73" s="140"/>
      <c r="C73" s="141"/>
      <c r="D73" s="8"/>
      <c r="E73" s="213">
        <f t="shared" si="11"/>
        <v>0</v>
      </c>
      <c r="F73" s="163"/>
      <c r="G73" s="213">
        <f t="shared" si="12"/>
        <v>0</v>
      </c>
      <c r="H73" s="168"/>
      <c r="I73" s="148">
        <f t="shared" si="13"/>
        <v>0</v>
      </c>
      <c r="J73" s="148">
        <f t="shared" si="14"/>
        <v>0</v>
      </c>
      <c r="K73" s="149"/>
      <c r="L73" s="371" t="str">
        <f t="shared" si="10"/>
        <v/>
      </c>
      <c r="M73" s="150"/>
      <c r="N73" s="151"/>
      <c r="O73" s="152"/>
      <c r="P73" s="141"/>
      <c r="Q73" s="55" t="str">
        <f t="shared" si="15"/>
        <v/>
      </c>
      <c r="R73" s="74" t="str">
        <f t="shared" si="6"/>
        <v/>
      </c>
      <c r="S73" s="43">
        <f t="shared" si="16"/>
        <v>0</v>
      </c>
      <c r="T73" s="440" t="str">
        <f t="shared" si="17"/>
        <v/>
      </c>
      <c r="U73" s="18">
        <f t="shared" si="9"/>
        <v>0</v>
      </c>
      <c r="V73" s="176"/>
      <c r="W73" s="176"/>
      <c r="X73" s="176"/>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8" customHeight="1">
      <c r="A74" s="140"/>
      <c r="B74" s="140"/>
      <c r="C74" s="141"/>
      <c r="D74" s="8"/>
      <c r="E74" s="213">
        <f t="shared" si="11"/>
        <v>0</v>
      </c>
      <c r="F74" s="163"/>
      <c r="G74" s="213">
        <f t="shared" si="12"/>
        <v>0</v>
      </c>
      <c r="H74" s="168"/>
      <c r="I74" s="148">
        <f t="shared" si="13"/>
        <v>0</v>
      </c>
      <c r="J74" s="148">
        <f t="shared" si="14"/>
        <v>0</v>
      </c>
      <c r="K74" s="149"/>
      <c r="L74" s="371" t="str">
        <f t="shared" si="10"/>
        <v/>
      </c>
      <c r="M74" s="150"/>
      <c r="N74" s="151"/>
      <c r="O74" s="152"/>
      <c r="P74" s="141"/>
      <c r="Q74" s="55" t="str">
        <f t="shared" si="15"/>
        <v/>
      </c>
      <c r="R74" s="74" t="str">
        <f t="shared" si="6"/>
        <v/>
      </c>
      <c r="S74" s="43">
        <f t="shared" si="16"/>
        <v>0</v>
      </c>
      <c r="T74" s="440" t="str">
        <f t="shared" si="17"/>
        <v/>
      </c>
      <c r="U74" s="18">
        <f t="shared" si="9"/>
        <v>0</v>
      </c>
      <c r="V74" s="176"/>
      <c r="W74" s="176"/>
      <c r="X74" s="176"/>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8" customHeight="1">
      <c r="A75" s="140"/>
      <c r="B75" s="140"/>
      <c r="C75" s="141"/>
      <c r="D75" s="8"/>
      <c r="E75" s="213">
        <f t="shared" si="11"/>
        <v>0</v>
      </c>
      <c r="F75" s="163"/>
      <c r="G75" s="213">
        <f t="shared" si="12"/>
        <v>0</v>
      </c>
      <c r="H75" s="168"/>
      <c r="I75" s="148">
        <f t="shared" si="13"/>
        <v>0</v>
      </c>
      <c r="J75" s="148">
        <f t="shared" si="14"/>
        <v>0</v>
      </c>
      <c r="K75" s="149"/>
      <c r="L75" s="371" t="str">
        <f t="shared" si="10"/>
        <v/>
      </c>
      <c r="M75" s="150"/>
      <c r="N75" s="151"/>
      <c r="O75" s="152"/>
      <c r="P75" s="141"/>
      <c r="Q75" s="55" t="str">
        <f t="shared" si="15"/>
        <v/>
      </c>
      <c r="R75" s="74" t="str">
        <f t="shared" si="6"/>
        <v/>
      </c>
      <c r="S75" s="43">
        <f t="shared" si="16"/>
        <v>0</v>
      </c>
      <c r="T75" s="440" t="str">
        <f t="shared" si="17"/>
        <v/>
      </c>
      <c r="U75" s="18">
        <f t="shared" si="9"/>
        <v>0</v>
      </c>
      <c r="V75" s="176"/>
      <c r="W75" s="176"/>
      <c r="X75" s="176"/>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8" customHeight="1">
      <c r="A76" s="140"/>
      <c r="B76" s="140"/>
      <c r="C76" s="141"/>
      <c r="D76" s="8"/>
      <c r="E76" s="213">
        <f t="shared" si="11"/>
        <v>0</v>
      </c>
      <c r="F76" s="163"/>
      <c r="G76" s="213">
        <f t="shared" si="12"/>
        <v>0</v>
      </c>
      <c r="H76" s="168"/>
      <c r="I76" s="148">
        <f t="shared" si="13"/>
        <v>0</v>
      </c>
      <c r="J76" s="148">
        <f t="shared" si="14"/>
        <v>0</v>
      </c>
      <c r="K76" s="149"/>
      <c r="L76" s="371" t="str">
        <f t="shared" si="10"/>
        <v/>
      </c>
      <c r="M76" s="150"/>
      <c r="N76" s="151"/>
      <c r="O76" s="152"/>
      <c r="P76" s="141"/>
      <c r="Q76" s="55" t="str">
        <f t="shared" si="15"/>
        <v/>
      </c>
      <c r="R76" s="74" t="str">
        <f t="shared" si="6"/>
        <v/>
      </c>
      <c r="S76" s="43">
        <f t="shared" si="16"/>
        <v>0</v>
      </c>
      <c r="T76" s="440" t="str">
        <f t="shared" si="17"/>
        <v/>
      </c>
      <c r="U76" s="18">
        <f t="shared" si="9"/>
        <v>0</v>
      </c>
      <c r="V76" s="176"/>
      <c r="W76" s="176"/>
      <c r="X76" s="176"/>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8" customHeight="1">
      <c r="A77" s="140"/>
      <c r="B77" s="140"/>
      <c r="C77" s="141"/>
      <c r="D77" s="8"/>
      <c r="E77" s="213">
        <f t="shared" ref="E77:E108" si="18">IF(L77="",0,IF($L77&gt;2006,VLOOKUP($L77,Taxes,2)*C77))</f>
        <v>0</v>
      </c>
      <c r="F77" s="163"/>
      <c r="G77" s="213">
        <f t="shared" ref="G77:G108" si="19">IF($L77="",0,IF($L77&gt;2006,VLOOKUP($L77,Taxes,3)*$C77))</f>
        <v>0</v>
      </c>
      <c r="H77" s="168"/>
      <c r="I77" s="148">
        <f t="shared" ref="I77:I108" si="20">IF(Activité=1,(IF($L77="",0,VLOOKUP($U77,Ristourne,4)*-E77)),IF(Activité=2,(-E77*$E$7),))</f>
        <v>0</v>
      </c>
      <c r="J77" s="148">
        <f t="shared" ref="J77:J108" si="21">IF(Activité=1,(IF($L77="",0,VLOOKUP($U77,Ristourne,5)*-G77)),IF(Activité=2,(-G77*$G$7),))</f>
        <v>0</v>
      </c>
      <c r="K77" s="149"/>
      <c r="L77" s="371" t="str">
        <f t="shared" si="10"/>
        <v/>
      </c>
      <c r="M77" s="150"/>
      <c r="N77" s="151"/>
      <c r="O77" s="152"/>
      <c r="P77" s="141"/>
      <c r="Q77" s="55" t="str">
        <f t="shared" ref="Q77:Q108" si="22">IF(AND(A77="",S77=0,P77=0),"",$O$6)</f>
        <v/>
      </c>
      <c r="R77" s="74" t="str">
        <f t="shared" ref="R77:R140" si="23">IF($S77=$R$11,"",(IF($M77&lt;$R$12,"Date","")))</f>
        <v/>
      </c>
      <c r="S77" s="43">
        <f t="shared" ref="S77:S108" si="24">SUM(C77:J77)</f>
        <v>0</v>
      </c>
      <c r="T77" s="440" t="str">
        <f t="shared" ref="T77:T108" si="25">IF(S77=0,"",VLOOKUP(M77,PerFinanc,3))</f>
        <v/>
      </c>
      <c r="U77" s="18">
        <f t="shared" si="9"/>
        <v>0</v>
      </c>
      <c r="V77" s="176"/>
      <c r="W77" s="176"/>
      <c r="X77" s="176"/>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8" customHeight="1">
      <c r="A78" s="140"/>
      <c r="B78" s="140"/>
      <c r="C78" s="141"/>
      <c r="D78" s="8"/>
      <c r="E78" s="213">
        <f t="shared" si="18"/>
        <v>0</v>
      </c>
      <c r="F78" s="163"/>
      <c r="G78" s="213">
        <f t="shared" si="19"/>
        <v>0</v>
      </c>
      <c r="H78" s="168"/>
      <c r="I78" s="148">
        <f t="shared" si="20"/>
        <v>0</v>
      </c>
      <c r="J78" s="148">
        <f t="shared" si="21"/>
        <v>0</v>
      </c>
      <c r="K78" s="149"/>
      <c r="L78" s="371" t="str">
        <f t="shared" si="10"/>
        <v/>
      </c>
      <c r="M78" s="150"/>
      <c r="N78" s="151"/>
      <c r="O78" s="152"/>
      <c r="P78" s="141"/>
      <c r="Q78" s="55" t="str">
        <f t="shared" si="22"/>
        <v/>
      </c>
      <c r="R78" s="74" t="str">
        <f t="shared" si="23"/>
        <v/>
      </c>
      <c r="S78" s="43">
        <f t="shared" si="24"/>
        <v>0</v>
      </c>
      <c r="T78" s="440" t="str">
        <f t="shared" si="25"/>
        <v/>
      </c>
      <c r="U78" s="18">
        <f t="shared" ref="U78:U141" si="26">IF(M78="",,YEAR(M78))</f>
        <v>0</v>
      </c>
      <c r="V78" s="176"/>
      <c r="W78" s="176"/>
      <c r="X78" s="17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8" customHeight="1">
      <c r="A79" s="140"/>
      <c r="B79" s="140"/>
      <c r="C79" s="141"/>
      <c r="D79" s="8"/>
      <c r="E79" s="213">
        <f t="shared" si="18"/>
        <v>0</v>
      </c>
      <c r="F79" s="163"/>
      <c r="G79" s="213">
        <f t="shared" si="19"/>
        <v>0</v>
      </c>
      <c r="H79" s="168"/>
      <c r="I79" s="148">
        <f t="shared" si="20"/>
        <v>0</v>
      </c>
      <c r="J79" s="148">
        <f t="shared" si="21"/>
        <v>0</v>
      </c>
      <c r="K79" s="149"/>
      <c r="L79" s="371" t="str">
        <f t="shared" si="10"/>
        <v/>
      </c>
      <c r="M79" s="150"/>
      <c r="N79" s="151"/>
      <c r="O79" s="152"/>
      <c r="P79" s="141"/>
      <c r="Q79" s="55" t="str">
        <f t="shared" si="22"/>
        <v/>
      </c>
      <c r="R79" s="74" t="str">
        <f t="shared" si="23"/>
        <v/>
      </c>
      <c r="S79" s="43">
        <f t="shared" si="24"/>
        <v>0</v>
      </c>
      <c r="T79" s="440" t="str">
        <f t="shared" si="25"/>
        <v/>
      </c>
      <c r="U79" s="18">
        <f t="shared" si="26"/>
        <v>0</v>
      </c>
      <c r="V79" s="176"/>
      <c r="W79" s="176"/>
      <c r="X79" s="176"/>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8" customHeight="1">
      <c r="A80" s="140"/>
      <c r="B80" s="140"/>
      <c r="C80" s="141"/>
      <c r="D80" s="8"/>
      <c r="E80" s="213">
        <f t="shared" si="18"/>
        <v>0</v>
      </c>
      <c r="F80" s="163"/>
      <c r="G80" s="213">
        <f t="shared" si="19"/>
        <v>0</v>
      </c>
      <c r="H80" s="168"/>
      <c r="I80" s="148">
        <f t="shared" si="20"/>
        <v>0</v>
      </c>
      <c r="J80" s="148">
        <f t="shared" si="21"/>
        <v>0</v>
      </c>
      <c r="K80" s="149"/>
      <c r="L80" s="371" t="str">
        <f t="shared" si="10"/>
        <v/>
      </c>
      <c r="M80" s="150"/>
      <c r="N80" s="151"/>
      <c r="O80" s="152"/>
      <c r="P80" s="141"/>
      <c r="Q80" s="55" t="str">
        <f t="shared" si="22"/>
        <v/>
      </c>
      <c r="R80" s="74" t="str">
        <f t="shared" si="23"/>
        <v/>
      </c>
      <c r="S80" s="43">
        <f t="shared" si="24"/>
        <v>0</v>
      </c>
      <c r="T80" s="440" t="str">
        <f t="shared" si="25"/>
        <v/>
      </c>
      <c r="U80" s="18">
        <f t="shared" si="26"/>
        <v>0</v>
      </c>
      <c r="V80" s="176"/>
      <c r="W80" s="176"/>
      <c r="X80" s="176"/>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8" customHeight="1">
      <c r="A81" s="140"/>
      <c r="B81" s="140"/>
      <c r="C81" s="141"/>
      <c r="D81" s="8"/>
      <c r="E81" s="213">
        <f t="shared" si="18"/>
        <v>0</v>
      </c>
      <c r="F81" s="163"/>
      <c r="G81" s="213">
        <f t="shared" si="19"/>
        <v>0</v>
      </c>
      <c r="H81" s="168"/>
      <c r="I81" s="148">
        <f t="shared" si="20"/>
        <v>0</v>
      </c>
      <c r="J81" s="148">
        <f t="shared" si="21"/>
        <v>0</v>
      </c>
      <c r="K81" s="149"/>
      <c r="L81" s="371" t="str">
        <f t="shared" si="10"/>
        <v/>
      </c>
      <c r="M81" s="150"/>
      <c r="N81" s="151"/>
      <c r="O81" s="152"/>
      <c r="P81" s="141"/>
      <c r="Q81" s="55" t="str">
        <f t="shared" si="22"/>
        <v/>
      </c>
      <c r="R81" s="74" t="str">
        <f t="shared" si="23"/>
        <v/>
      </c>
      <c r="S81" s="43">
        <f t="shared" si="24"/>
        <v>0</v>
      </c>
      <c r="T81" s="440" t="str">
        <f t="shared" si="25"/>
        <v/>
      </c>
      <c r="U81" s="18">
        <f t="shared" si="26"/>
        <v>0</v>
      </c>
      <c r="V81" s="176"/>
      <c r="W81" s="176"/>
      <c r="X81" s="176"/>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8" customHeight="1">
      <c r="A82" s="140"/>
      <c r="B82" s="140"/>
      <c r="C82" s="141"/>
      <c r="D82" s="8"/>
      <c r="E82" s="213">
        <f t="shared" si="18"/>
        <v>0</v>
      </c>
      <c r="F82" s="163"/>
      <c r="G82" s="213">
        <f t="shared" si="19"/>
        <v>0</v>
      </c>
      <c r="H82" s="168"/>
      <c r="I82" s="148">
        <f t="shared" si="20"/>
        <v>0</v>
      </c>
      <c r="J82" s="148">
        <f t="shared" si="21"/>
        <v>0</v>
      </c>
      <c r="K82" s="149"/>
      <c r="L82" s="371" t="str">
        <f t="shared" si="10"/>
        <v/>
      </c>
      <c r="M82" s="150"/>
      <c r="N82" s="151"/>
      <c r="O82" s="152"/>
      <c r="P82" s="141"/>
      <c r="Q82" s="55" t="str">
        <f t="shared" si="22"/>
        <v/>
      </c>
      <c r="R82" s="74" t="str">
        <f t="shared" si="23"/>
        <v/>
      </c>
      <c r="S82" s="43">
        <f t="shared" si="24"/>
        <v>0</v>
      </c>
      <c r="T82" s="440" t="str">
        <f t="shared" si="25"/>
        <v/>
      </c>
      <c r="U82" s="18">
        <f t="shared" si="26"/>
        <v>0</v>
      </c>
      <c r="V82" s="176"/>
      <c r="W82" s="176"/>
      <c r="X82" s="176"/>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8" customHeight="1">
      <c r="A83" s="140"/>
      <c r="B83" s="140"/>
      <c r="C83" s="141"/>
      <c r="D83" s="8"/>
      <c r="E83" s="213">
        <f t="shared" si="18"/>
        <v>0</v>
      </c>
      <c r="F83" s="163"/>
      <c r="G83" s="213">
        <f t="shared" si="19"/>
        <v>0</v>
      </c>
      <c r="H83" s="168"/>
      <c r="I83" s="148">
        <f t="shared" si="20"/>
        <v>0</v>
      </c>
      <c r="J83" s="148">
        <f t="shared" si="21"/>
        <v>0</v>
      </c>
      <c r="K83" s="149"/>
      <c r="L83" s="371" t="str">
        <f t="shared" si="10"/>
        <v/>
      </c>
      <c r="M83" s="150"/>
      <c r="N83" s="151"/>
      <c r="O83" s="152"/>
      <c r="P83" s="141"/>
      <c r="Q83" s="55" t="str">
        <f t="shared" si="22"/>
        <v/>
      </c>
      <c r="R83" s="74" t="str">
        <f t="shared" si="23"/>
        <v/>
      </c>
      <c r="S83" s="43">
        <f t="shared" si="24"/>
        <v>0</v>
      </c>
      <c r="T83" s="440" t="str">
        <f t="shared" si="25"/>
        <v/>
      </c>
      <c r="U83" s="18">
        <f t="shared" si="26"/>
        <v>0</v>
      </c>
      <c r="V83" s="176"/>
      <c r="W83" s="176"/>
      <c r="X83" s="176"/>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8" customHeight="1">
      <c r="A84" s="140"/>
      <c r="B84" s="140"/>
      <c r="C84" s="141"/>
      <c r="D84" s="8"/>
      <c r="E84" s="213">
        <f t="shared" si="18"/>
        <v>0</v>
      </c>
      <c r="F84" s="163"/>
      <c r="G84" s="213">
        <f t="shared" si="19"/>
        <v>0</v>
      </c>
      <c r="H84" s="168"/>
      <c r="I84" s="148">
        <f t="shared" si="20"/>
        <v>0</v>
      </c>
      <c r="J84" s="148">
        <f t="shared" si="21"/>
        <v>0</v>
      </c>
      <c r="K84" s="149"/>
      <c r="L84" s="371" t="str">
        <f t="shared" si="10"/>
        <v/>
      </c>
      <c r="M84" s="150"/>
      <c r="N84" s="151"/>
      <c r="O84" s="152"/>
      <c r="P84" s="141"/>
      <c r="Q84" s="55" t="str">
        <f t="shared" si="22"/>
        <v/>
      </c>
      <c r="R84" s="74" t="str">
        <f t="shared" si="23"/>
        <v/>
      </c>
      <c r="S84" s="43">
        <f t="shared" si="24"/>
        <v>0</v>
      </c>
      <c r="T84" s="440" t="str">
        <f t="shared" si="25"/>
        <v/>
      </c>
      <c r="U84" s="18">
        <f t="shared" si="26"/>
        <v>0</v>
      </c>
      <c r="V84" s="176"/>
      <c r="W84" s="176"/>
      <c r="X84" s="176"/>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8" customHeight="1">
      <c r="A85" s="140"/>
      <c r="B85" s="140"/>
      <c r="C85" s="141"/>
      <c r="D85" s="8"/>
      <c r="E85" s="213">
        <f t="shared" si="18"/>
        <v>0</v>
      </c>
      <c r="F85" s="163"/>
      <c r="G85" s="213">
        <f t="shared" si="19"/>
        <v>0</v>
      </c>
      <c r="H85" s="168"/>
      <c r="I85" s="148">
        <f t="shared" si="20"/>
        <v>0</v>
      </c>
      <c r="J85" s="148">
        <f t="shared" si="21"/>
        <v>0</v>
      </c>
      <c r="K85" s="149"/>
      <c r="L85" s="371" t="str">
        <f t="shared" si="10"/>
        <v/>
      </c>
      <c r="M85" s="150"/>
      <c r="N85" s="151"/>
      <c r="O85" s="152"/>
      <c r="P85" s="141"/>
      <c r="Q85" s="55" t="str">
        <f t="shared" si="22"/>
        <v/>
      </c>
      <c r="R85" s="74" t="str">
        <f t="shared" si="23"/>
        <v/>
      </c>
      <c r="S85" s="43">
        <f t="shared" si="24"/>
        <v>0</v>
      </c>
      <c r="T85" s="440" t="str">
        <f t="shared" si="25"/>
        <v/>
      </c>
      <c r="U85" s="18">
        <f t="shared" si="26"/>
        <v>0</v>
      </c>
      <c r="V85" s="176"/>
      <c r="W85" s="176"/>
      <c r="X85" s="176"/>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18" customHeight="1">
      <c r="A86" s="140"/>
      <c r="B86" s="140"/>
      <c r="C86" s="141"/>
      <c r="D86" s="8"/>
      <c r="E86" s="213">
        <f t="shared" si="18"/>
        <v>0</v>
      </c>
      <c r="F86" s="163"/>
      <c r="G86" s="213">
        <f t="shared" si="19"/>
        <v>0</v>
      </c>
      <c r="H86" s="168"/>
      <c r="I86" s="148">
        <f t="shared" si="20"/>
        <v>0</v>
      </c>
      <c r="J86" s="148">
        <f t="shared" si="21"/>
        <v>0</v>
      </c>
      <c r="K86" s="149"/>
      <c r="L86" s="371" t="str">
        <f t="shared" ref="L86:L149" si="27">IF(M86="","",YEAR(M86))</f>
        <v/>
      </c>
      <c r="M86" s="150"/>
      <c r="N86" s="151"/>
      <c r="O86" s="152"/>
      <c r="P86" s="141"/>
      <c r="Q86" s="55" t="str">
        <f t="shared" si="22"/>
        <v/>
      </c>
      <c r="R86" s="74" t="str">
        <f t="shared" si="23"/>
        <v/>
      </c>
      <c r="S86" s="43">
        <f t="shared" si="24"/>
        <v>0</v>
      </c>
      <c r="T86" s="440" t="str">
        <f t="shared" si="25"/>
        <v/>
      </c>
      <c r="U86" s="18">
        <f t="shared" si="26"/>
        <v>0</v>
      </c>
      <c r="V86" s="176"/>
      <c r="W86" s="176"/>
      <c r="X86" s="176"/>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18" customHeight="1">
      <c r="A87" s="140"/>
      <c r="B87" s="140"/>
      <c r="C87" s="141"/>
      <c r="D87" s="8"/>
      <c r="E87" s="213">
        <f t="shared" si="18"/>
        <v>0</v>
      </c>
      <c r="F87" s="163"/>
      <c r="G87" s="213">
        <f t="shared" si="19"/>
        <v>0</v>
      </c>
      <c r="H87" s="168"/>
      <c r="I87" s="148">
        <f t="shared" si="20"/>
        <v>0</v>
      </c>
      <c r="J87" s="148">
        <f t="shared" si="21"/>
        <v>0</v>
      </c>
      <c r="K87" s="149"/>
      <c r="L87" s="371" t="str">
        <f t="shared" si="27"/>
        <v/>
      </c>
      <c r="M87" s="150"/>
      <c r="N87" s="151"/>
      <c r="O87" s="152"/>
      <c r="P87" s="141"/>
      <c r="Q87" s="55" t="str">
        <f t="shared" si="22"/>
        <v/>
      </c>
      <c r="R87" s="74" t="str">
        <f t="shared" si="23"/>
        <v/>
      </c>
      <c r="S87" s="43">
        <f t="shared" si="24"/>
        <v>0</v>
      </c>
      <c r="T87" s="440" t="str">
        <f t="shared" si="25"/>
        <v/>
      </c>
      <c r="U87" s="18">
        <f t="shared" si="26"/>
        <v>0</v>
      </c>
      <c r="V87" s="176"/>
      <c r="W87" s="176"/>
      <c r="X87" s="176"/>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18" customHeight="1">
      <c r="A88" s="140"/>
      <c r="B88" s="140"/>
      <c r="C88" s="141"/>
      <c r="D88" s="8"/>
      <c r="E88" s="213">
        <f t="shared" si="18"/>
        <v>0</v>
      </c>
      <c r="F88" s="163"/>
      <c r="G88" s="213">
        <f t="shared" si="19"/>
        <v>0</v>
      </c>
      <c r="H88" s="168"/>
      <c r="I88" s="148">
        <f t="shared" si="20"/>
        <v>0</v>
      </c>
      <c r="J88" s="148">
        <f t="shared" si="21"/>
        <v>0</v>
      </c>
      <c r="K88" s="149"/>
      <c r="L88" s="371" t="str">
        <f t="shared" si="27"/>
        <v/>
      </c>
      <c r="M88" s="150"/>
      <c r="N88" s="151"/>
      <c r="O88" s="152"/>
      <c r="P88" s="141"/>
      <c r="Q88" s="55" t="str">
        <f t="shared" si="22"/>
        <v/>
      </c>
      <c r="R88" s="74" t="str">
        <f t="shared" si="23"/>
        <v/>
      </c>
      <c r="S88" s="43">
        <f t="shared" si="24"/>
        <v>0</v>
      </c>
      <c r="T88" s="440" t="str">
        <f t="shared" si="25"/>
        <v/>
      </c>
      <c r="U88" s="18">
        <f t="shared" si="26"/>
        <v>0</v>
      </c>
      <c r="V88" s="176"/>
      <c r="W88" s="176"/>
      <c r="X88" s="176"/>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18" customHeight="1">
      <c r="A89" s="140"/>
      <c r="B89" s="140"/>
      <c r="C89" s="141"/>
      <c r="D89" s="8"/>
      <c r="E89" s="213">
        <f t="shared" si="18"/>
        <v>0</v>
      </c>
      <c r="F89" s="163"/>
      <c r="G89" s="213">
        <f t="shared" si="19"/>
        <v>0</v>
      </c>
      <c r="H89" s="168"/>
      <c r="I89" s="148">
        <f t="shared" si="20"/>
        <v>0</v>
      </c>
      <c r="J89" s="148">
        <f t="shared" si="21"/>
        <v>0</v>
      </c>
      <c r="K89" s="149"/>
      <c r="L89" s="371" t="str">
        <f t="shared" si="27"/>
        <v/>
      </c>
      <c r="M89" s="150"/>
      <c r="N89" s="151"/>
      <c r="O89" s="152"/>
      <c r="P89" s="141"/>
      <c r="Q89" s="55" t="str">
        <f t="shared" si="22"/>
        <v/>
      </c>
      <c r="R89" s="74" t="str">
        <f t="shared" si="23"/>
        <v/>
      </c>
      <c r="S89" s="43">
        <f t="shared" si="24"/>
        <v>0</v>
      </c>
      <c r="T89" s="440" t="str">
        <f t="shared" si="25"/>
        <v/>
      </c>
      <c r="U89" s="18">
        <f t="shared" si="26"/>
        <v>0</v>
      </c>
      <c r="V89" s="176"/>
      <c r="W89" s="176"/>
      <c r="X89" s="176"/>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18" customHeight="1">
      <c r="A90" s="140"/>
      <c r="B90" s="140"/>
      <c r="C90" s="141"/>
      <c r="D90" s="8"/>
      <c r="E90" s="213">
        <f t="shared" si="18"/>
        <v>0</v>
      </c>
      <c r="F90" s="163"/>
      <c r="G90" s="213">
        <f t="shared" si="19"/>
        <v>0</v>
      </c>
      <c r="H90" s="168"/>
      <c r="I90" s="148">
        <f t="shared" si="20"/>
        <v>0</v>
      </c>
      <c r="J90" s="148">
        <f t="shared" si="21"/>
        <v>0</v>
      </c>
      <c r="K90" s="149"/>
      <c r="L90" s="371" t="str">
        <f t="shared" si="27"/>
        <v/>
      </c>
      <c r="M90" s="150"/>
      <c r="N90" s="151"/>
      <c r="O90" s="152"/>
      <c r="P90" s="141"/>
      <c r="Q90" s="55" t="str">
        <f t="shared" si="22"/>
        <v/>
      </c>
      <c r="R90" s="74" t="str">
        <f t="shared" si="23"/>
        <v/>
      </c>
      <c r="S90" s="43">
        <f t="shared" si="24"/>
        <v>0</v>
      </c>
      <c r="T90" s="440" t="str">
        <f t="shared" si="25"/>
        <v/>
      </c>
      <c r="U90" s="18">
        <f t="shared" si="26"/>
        <v>0</v>
      </c>
      <c r="V90" s="176"/>
      <c r="W90" s="176"/>
      <c r="X90" s="176"/>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18" customHeight="1">
      <c r="A91" s="140"/>
      <c r="B91" s="140"/>
      <c r="C91" s="141"/>
      <c r="D91" s="8"/>
      <c r="E91" s="213">
        <f t="shared" si="18"/>
        <v>0</v>
      </c>
      <c r="F91" s="163"/>
      <c r="G91" s="213">
        <f t="shared" si="19"/>
        <v>0</v>
      </c>
      <c r="H91" s="168"/>
      <c r="I91" s="148">
        <f t="shared" si="20"/>
        <v>0</v>
      </c>
      <c r="J91" s="148">
        <f t="shared" si="21"/>
        <v>0</v>
      </c>
      <c r="K91" s="149"/>
      <c r="L91" s="371" t="str">
        <f t="shared" si="27"/>
        <v/>
      </c>
      <c r="M91" s="150"/>
      <c r="N91" s="151"/>
      <c r="O91" s="152"/>
      <c r="P91" s="141"/>
      <c r="Q91" s="55" t="str">
        <f t="shared" si="22"/>
        <v/>
      </c>
      <c r="R91" s="74" t="str">
        <f t="shared" si="23"/>
        <v/>
      </c>
      <c r="S91" s="43">
        <f t="shared" si="24"/>
        <v>0</v>
      </c>
      <c r="T91" s="440" t="str">
        <f t="shared" si="25"/>
        <v/>
      </c>
      <c r="U91" s="18">
        <f t="shared" si="26"/>
        <v>0</v>
      </c>
      <c r="V91" s="176"/>
      <c r="W91" s="176"/>
      <c r="X91" s="176"/>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18" customHeight="1">
      <c r="A92" s="140"/>
      <c r="B92" s="140"/>
      <c r="C92" s="141"/>
      <c r="D92" s="8"/>
      <c r="E92" s="213">
        <f t="shared" si="18"/>
        <v>0</v>
      </c>
      <c r="F92" s="163"/>
      <c r="G92" s="213">
        <f t="shared" si="19"/>
        <v>0</v>
      </c>
      <c r="H92" s="168"/>
      <c r="I92" s="148">
        <f t="shared" si="20"/>
        <v>0</v>
      </c>
      <c r="J92" s="148">
        <f t="shared" si="21"/>
        <v>0</v>
      </c>
      <c r="K92" s="149"/>
      <c r="L92" s="371" t="str">
        <f t="shared" si="27"/>
        <v/>
      </c>
      <c r="M92" s="150"/>
      <c r="N92" s="151"/>
      <c r="O92" s="152"/>
      <c r="P92" s="141"/>
      <c r="Q92" s="55" t="str">
        <f t="shared" si="22"/>
        <v/>
      </c>
      <c r="R92" s="74" t="str">
        <f t="shared" si="23"/>
        <v/>
      </c>
      <c r="S92" s="43">
        <f t="shared" si="24"/>
        <v>0</v>
      </c>
      <c r="T92" s="440" t="str">
        <f t="shared" si="25"/>
        <v/>
      </c>
      <c r="U92" s="18">
        <f t="shared" si="26"/>
        <v>0</v>
      </c>
      <c r="V92" s="176"/>
      <c r="W92" s="176"/>
      <c r="X92" s="176"/>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18" customHeight="1">
      <c r="A93" s="140"/>
      <c r="B93" s="140"/>
      <c r="C93" s="141"/>
      <c r="D93" s="8"/>
      <c r="E93" s="213">
        <f t="shared" si="18"/>
        <v>0</v>
      </c>
      <c r="F93" s="163"/>
      <c r="G93" s="213">
        <f t="shared" si="19"/>
        <v>0</v>
      </c>
      <c r="H93" s="168"/>
      <c r="I93" s="148">
        <f t="shared" si="20"/>
        <v>0</v>
      </c>
      <c r="J93" s="148">
        <f t="shared" si="21"/>
        <v>0</v>
      </c>
      <c r="K93" s="149"/>
      <c r="L93" s="371" t="str">
        <f t="shared" si="27"/>
        <v/>
      </c>
      <c r="M93" s="150"/>
      <c r="N93" s="151"/>
      <c r="O93" s="152"/>
      <c r="P93" s="141"/>
      <c r="Q93" s="55" t="str">
        <f t="shared" si="22"/>
        <v/>
      </c>
      <c r="R93" s="74" t="str">
        <f t="shared" si="23"/>
        <v/>
      </c>
      <c r="S93" s="43">
        <f t="shared" si="24"/>
        <v>0</v>
      </c>
      <c r="T93" s="440" t="str">
        <f t="shared" si="25"/>
        <v/>
      </c>
      <c r="U93" s="18">
        <f t="shared" si="26"/>
        <v>0</v>
      </c>
      <c r="V93" s="176"/>
      <c r="W93" s="176"/>
      <c r="X93" s="176"/>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18" customHeight="1">
      <c r="A94" s="140"/>
      <c r="B94" s="140"/>
      <c r="C94" s="141"/>
      <c r="D94" s="8"/>
      <c r="E94" s="213">
        <f t="shared" si="18"/>
        <v>0</v>
      </c>
      <c r="F94" s="163"/>
      <c r="G94" s="213">
        <f t="shared" si="19"/>
        <v>0</v>
      </c>
      <c r="H94" s="168"/>
      <c r="I94" s="148">
        <f t="shared" si="20"/>
        <v>0</v>
      </c>
      <c r="J94" s="148">
        <f t="shared" si="21"/>
        <v>0</v>
      </c>
      <c r="K94" s="149"/>
      <c r="L94" s="371" t="str">
        <f t="shared" si="27"/>
        <v/>
      </c>
      <c r="M94" s="150"/>
      <c r="N94" s="151"/>
      <c r="O94" s="152"/>
      <c r="P94" s="141"/>
      <c r="Q94" s="55" t="str">
        <f t="shared" si="22"/>
        <v/>
      </c>
      <c r="R94" s="74" t="str">
        <f t="shared" si="23"/>
        <v/>
      </c>
      <c r="S94" s="43">
        <f t="shared" si="24"/>
        <v>0</v>
      </c>
      <c r="T94" s="440" t="str">
        <f t="shared" si="25"/>
        <v/>
      </c>
      <c r="U94" s="18">
        <f t="shared" si="26"/>
        <v>0</v>
      </c>
      <c r="V94" s="176"/>
      <c r="W94" s="176"/>
      <c r="X94" s="176"/>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ht="18" customHeight="1">
      <c r="A95" s="140"/>
      <c r="B95" s="140"/>
      <c r="C95" s="141"/>
      <c r="D95" s="8"/>
      <c r="E95" s="213">
        <f t="shared" si="18"/>
        <v>0</v>
      </c>
      <c r="F95" s="163"/>
      <c r="G95" s="213">
        <f t="shared" si="19"/>
        <v>0</v>
      </c>
      <c r="H95" s="168"/>
      <c r="I95" s="148">
        <f t="shared" si="20"/>
        <v>0</v>
      </c>
      <c r="J95" s="148">
        <f t="shared" si="21"/>
        <v>0</v>
      </c>
      <c r="K95" s="149"/>
      <c r="L95" s="371" t="str">
        <f t="shared" si="27"/>
        <v/>
      </c>
      <c r="M95" s="150"/>
      <c r="N95" s="151"/>
      <c r="O95" s="152"/>
      <c r="P95" s="141"/>
      <c r="Q95" s="55" t="str">
        <f t="shared" si="22"/>
        <v/>
      </c>
      <c r="R95" s="74" t="str">
        <f t="shared" si="23"/>
        <v/>
      </c>
      <c r="S95" s="43">
        <f t="shared" si="24"/>
        <v>0</v>
      </c>
      <c r="T95" s="440" t="str">
        <f t="shared" si="25"/>
        <v/>
      </c>
      <c r="U95" s="18">
        <f t="shared" si="26"/>
        <v>0</v>
      </c>
      <c r="V95" s="176"/>
      <c r="W95" s="176"/>
      <c r="X95" s="176"/>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ht="18" customHeight="1">
      <c r="A96" s="140"/>
      <c r="B96" s="140"/>
      <c r="C96" s="141"/>
      <c r="D96" s="8"/>
      <c r="E96" s="213">
        <f t="shared" si="18"/>
        <v>0</v>
      </c>
      <c r="F96" s="163"/>
      <c r="G96" s="213">
        <f t="shared" si="19"/>
        <v>0</v>
      </c>
      <c r="H96" s="168"/>
      <c r="I96" s="148">
        <f t="shared" si="20"/>
        <v>0</v>
      </c>
      <c r="J96" s="148">
        <f t="shared" si="21"/>
        <v>0</v>
      </c>
      <c r="K96" s="149"/>
      <c r="L96" s="371" t="str">
        <f t="shared" si="27"/>
        <v/>
      </c>
      <c r="M96" s="150"/>
      <c r="N96" s="151"/>
      <c r="O96" s="152"/>
      <c r="P96" s="141"/>
      <c r="Q96" s="55" t="str">
        <f t="shared" si="22"/>
        <v/>
      </c>
      <c r="R96" s="74" t="str">
        <f t="shared" si="23"/>
        <v/>
      </c>
      <c r="S96" s="43">
        <f t="shared" si="24"/>
        <v>0</v>
      </c>
      <c r="T96" s="440" t="str">
        <f t="shared" si="25"/>
        <v/>
      </c>
      <c r="U96" s="18">
        <f t="shared" si="26"/>
        <v>0</v>
      </c>
      <c r="V96" s="176"/>
      <c r="W96" s="176"/>
      <c r="X96" s="176"/>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ht="18" customHeight="1">
      <c r="A97" s="140"/>
      <c r="B97" s="140"/>
      <c r="C97" s="141"/>
      <c r="D97" s="8"/>
      <c r="E97" s="213">
        <f t="shared" si="18"/>
        <v>0</v>
      </c>
      <c r="F97" s="163"/>
      <c r="G97" s="213">
        <f t="shared" si="19"/>
        <v>0</v>
      </c>
      <c r="H97" s="168"/>
      <c r="I97" s="148">
        <f t="shared" si="20"/>
        <v>0</v>
      </c>
      <c r="J97" s="148">
        <f t="shared" si="21"/>
        <v>0</v>
      </c>
      <c r="K97" s="149"/>
      <c r="L97" s="371" t="str">
        <f t="shared" si="27"/>
        <v/>
      </c>
      <c r="M97" s="150"/>
      <c r="N97" s="151"/>
      <c r="O97" s="152"/>
      <c r="P97" s="141"/>
      <c r="Q97" s="55" t="str">
        <f t="shared" si="22"/>
        <v/>
      </c>
      <c r="R97" s="74" t="str">
        <f t="shared" si="23"/>
        <v/>
      </c>
      <c r="S97" s="43">
        <f t="shared" si="24"/>
        <v>0</v>
      </c>
      <c r="T97" s="440" t="str">
        <f t="shared" si="25"/>
        <v/>
      </c>
      <c r="U97" s="18">
        <f t="shared" si="26"/>
        <v>0</v>
      </c>
      <c r="V97" s="176"/>
      <c r="W97" s="176"/>
      <c r="X97" s="176"/>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ht="18" customHeight="1">
      <c r="A98" s="140"/>
      <c r="B98" s="140"/>
      <c r="C98" s="141"/>
      <c r="D98" s="8"/>
      <c r="E98" s="213">
        <f t="shared" si="18"/>
        <v>0</v>
      </c>
      <c r="F98" s="163"/>
      <c r="G98" s="213">
        <f t="shared" si="19"/>
        <v>0</v>
      </c>
      <c r="H98" s="168"/>
      <c r="I98" s="148">
        <f t="shared" si="20"/>
        <v>0</v>
      </c>
      <c r="J98" s="148">
        <f t="shared" si="21"/>
        <v>0</v>
      </c>
      <c r="K98" s="149"/>
      <c r="L98" s="371" t="str">
        <f t="shared" si="27"/>
        <v/>
      </c>
      <c r="M98" s="150"/>
      <c r="N98" s="151"/>
      <c r="O98" s="152"/>
      <c r="P98" s="141"/>
      <c r="Q98" s="55" t="str">
        <f t="shared" si="22"/>
        <v/>
      </c>
      <c r="R98" s="74" t="str">
        <f t="shared" si="23"/>
        <v/>
      </c>
      <c r="S98" s="43">
        <f t="shared" si="24"/>
        <v>0</v>
      </c>
      <c r="T98" s="440" t="str">
        <f t="shared" si="25"/>
        <v/>
      </c>
      <c r="U98" s="18">
        <f t="shared" si="26"/>
        <v>0</v>
      </c>
      <c r="V98" s="176"/>
      <c r="W98" s="176"/>
      <c r="X98" s="176"/>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8" customHeight="1">
      <c r="A99" s="140"/>
      <c r="B99" s="140"/>
      <c r="C99" s="141"/>
      <c r="D99" s="8"/>
      <c r="E99" s="213">
        <f t="shared" si="18"/>
        <v>0</v>
      </c>
      <c r="F99" s="163"/>
      <c r="G99" s="213">
        <f t="shared" si="19"/>
        <v>0</v>
      </c>
      <c r="H99" s="168"/>
      <c r="I99" s="148">
        <f t="shared" si="20"/>
        <v>0</v>
      </c>
      <c r="J99" s="148">
        <f t="shared" si="21"/>
        <v>0</v>
      </c>
      <c r="K99" s="149"/>
      <c r="L99" s="371" t="str">
        <f t="shared" si="27"/>
        <v/>
      </c>
      <c r="M99" s="150"/>
      <c r="N99" s="151"/>
      <c r="O99" s="152"/>
      <c r="P99" s="141"/>
      <c r="Q99" s="55" t="str">
        <f t="shared" si="22"/>
        <v/>
      </c>
      <c r="R99" s="74" t="str">
        <f t="shared" si="23"/>
        <v/>
      </c>
      <c r="S99" s="43">
        <f t="shared" si="24"/>
        <v>0</v>
      </c>
      <c r="T99" s="440" t="str">
        <f t="shared" si="25"/>
        <v/>
      </c>
      <c r="U99" s="18">
        <f t="shared" si="26"/>
        <v>0</v>
      </c>
      <c r="V99" s="176"/>
      <c r="W99" s="176"/>
      <c r="X99" s="176"/>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8" customHeight="1">
      <c r="A100" s="140"/>
      <c r="B100" s="140"/>
      <c r="C100" s="141"/>
      <c r="D100" s="8"/>
      <c r="E100" s="213">
        <f t="shared" si="18"/>
        <v>0</v>
      </c>
      <c r="F100" s="163"/>
      <c r="G100" s="213">
        <f t="shared" si="19"/>
        <v>0</v>
      </c>
      <c r="H100" s="168"/>
      <c r="I100" s="148">
        <f t="shared" si="20"/>
        <v>0</v>
      </c>
      <c r="J100" s="148">
        <f t="shared" si="21"/>
        <v>0</v>
      </c>
      <c r="K100" s="149"/>
      <c r="L100" s="371" t="str">
        <f t="shared" si="27"/>
        <v/>
      </c>
      <c r="M100" s="150"/>
      <c r="N100" s="151"/>
      <c r="O100" s="152"/>
      <c r="P100" s="141"/>
      <c r="Q100" s="55" t="str">
        <f t="shared" si="22"/>
        <v/>
      </c>
      <c r="R100" s="74" t="str">
        <f t="shared" si="23"/>
        <v/>
      </c>
      <c r="S100" s="43">
        <f t="shared" si="24"/>
        <v>0</v>
      </c>
      <c r="T100" s="440" t="str">
        <f t="shared" si="25"/>
        <v/>
      </c>
      <c r="U100" s="18">
        <f t="shared" si="26"/>
        <v>0</v>
      </c>
      <c r="V100" s="176"/>
      <c r="W100" s="176"/>
      <c r="X100" s="176"/>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8" customHeight="1">
      <c r="A101" s="140"/>
      <c r="B101" s="140"/>
      <c r="C101" s="141"/>
      <c r="D101" s="8"/>
      <c r="E101" s="213">
        <f t="shared" si="18"/>
        <v>0</v>
      </c>
      <c r="F101" s="163"/>
      <c r="G101" s="213">
        <f t="shared" si="19"/>
        <v>0</v>
      </c>
      <c r="H101" s="168"/>
      <c r="I101" s="148">
        <f t="shared" si="20"/>
        <v>0</v>
      </c>
      <c r="J101" s="148">
        <f t="shared" si="21"/>
        <v>0</v>
      </c>
      <c r="K101" s="149"/>
      <c r="L101" s="371" t="str">
        <f t="shared" si="27"/>
        <v/>
      </c>
      <c r="M101" s="150"/>
      <c r="N101" s="151"/>
      <c r="O101" s="152"/>
      <c r="P101" s="141"/>
      <c r="Q101" s="55" t="str">
        <f t="shared" si="22"/>
        <v/>
      </c>
      <c r="R101" s="74" t="str">
        <f t="shared" si="23"/>
        <v/>
      </c>
      <c r="S101" s="43">
        <f t="shared" si="24"/>
        <v>0</v>
      </c>
      <c r="T101" s="440" t="str">
        <f t="shared" si="25"/>
        <v/>
      </c>
      <c r="U101" s="18">
        <f t="shared" si="26"/>
        <v>0</v>
      </c>
      <c r="V101" s="176"/>
      <c r="W101" s="176"/>
      <c r="X101" s="176"/>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8" customHeight="1">
      <c r="A102" s="140"/>
      <c r="B102" s="140"/>
      <c r="C102" s="141"/>
      <c r="D102" s="8"/>
      <c r="E102" s="213">
        <f t="shared" si="18"/>
        <v>0</v>
      </c>
      <c r="F102" s="163"/>
      <c r="G102" s="213">
        <f t="shared" si="19"/>
        <v>0</v>
      </c>
      <c r="H102" s="168"/>
      <c r="I102" s="148">
        <f t="shared" si="20"/>
        <v>0</v>
      </c>
      <c r="J102" s="148">
        <f t="shared" si="21"/>
        <v>0</v>
      </c>
      <c r="K102" s="149"/>
      <c r="L102" s="371" t="str">
        <f t="shared" si="27"/>
        <v/>
      </c>
      <c r="M102" s="150"/>
      <c r="N102" s="151"/>
      <c r="O102" s="152"/>
      <c r="P102" s="141"/>
      <c r="Q102" s="55" t="str">
        <f t="shared" si="22"/>
        <v/>
      </c>
      <c r="R102" s="74" t="str">
        <f t="shared" si="23"/>
        <v/>
      </c>
      <c r="S102" s="43">
        <f t="shared" si="24"/>
        <v>0</v>
      </c>
      <c r="T102" s="440" t="str">
        <f t="shared" si="25"/>
        <v/>
      </c>
      <c r="U102" s="18">
        <f t="shared" si="26"/>
        <v>0</v>
      </c>
      <c r="V102" s="176"/>
      <c r="W102" s="176"/>
      <c r="X102" s="176"/>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8" customHeight="1">
      <c r="A103" s="140"/>
      <c r="B103" s="140"/>
      <c r="C103" s="141"/>
      <c r="D103" s="8"/>
      <c r="E103" s="213">
        <f t="shared" si="18"/>
        <v>0</v>
      </c>
      <c r="F103" s="163"/>
      <c r="G103" s="213">
        <f t="shared" si="19"/>
        <v>0</v>
      </c>
      <c r="H103" s="168"/>
      <c r="I103" s="148">
        <f t="shared" si="20"/>
        <v>0</v>
      </c>
      <c r="J103" s="148">
        <f t="shared" si="21"/>
        <v>0</v>
      </c>
      <c r="K103" s="149"/>
      <c r="L103" s="371" t="str">
        <f t="shared" si="27"/>
        <v/>
      </c>
      <c r="M103" s="150"/>
      <c r="N103" s="151"/>
      <c r="O103" s="152"/>
      <c r="P103" s="141"/>
      <c r="Q103" s="55" t="str">
        <f t="shared" si="22"/>
        <v/>
      </c>
      <c r="R103" s="74" t="str">
        <f t="shared" si="23"/>
        <v/>
      </c>
      <c r="S103" s="43">
        <f t="shared" si="24"/>
        <v>0</v>
      </c>
      <c r="T103" s="440" t="str">
        <f t="shared" si="25"/>
        <v/>
      </c>
      <c r="U103" s="18">
        <f t="shared" si="26"/>
        <v>0</v>
      </c>
      <c r="V103" s="176"/>
      <c r="W103" s="176"/>
      <c r="X103" s="176"/>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8" customHeight="1">
      <c r="A104" s="140"/>
      <c r="B104" s="140"/>
      <c r="C104" s="141"/>
      <c r="D104" s="8"/>
      <c r="E104" s="213">
        <f t="shared" si="18"/>
        <v>0</v>
      </c>
      <c r="F104" s="163"/>
      <c r="G104" s="213">
        <f t="shared" si="19"/>
        <v>0</v>
      </c>
      <c r="H104" s="168"/>
      <c r="I104" s="148">
        <f t="shared" si="20"/>
        <v>0</v>
      </c>
      <c r="J104" s="148">
        <f t="shared" si="21"/>
        <v>0</v>
      </c>
      <c r="K104" s="149"/>
      <c r="L104" s="371" t="str">
        <f t="shared" si="27"/>
        <v/>
      </c>
      <c r="M104" s="150"/>
      <c r="N104" s="151"/>
      <c r="O104" s="152"/>
      <c r="P104" s="141"/>
      <c r="Q104" s="55" t="str">
        <f t="shared" si="22"/>
        <v/>
      </c>
      <c r="R104" s="74" t="str">
        <f t="shared" si="23"/>
        <v/>
      </c>
      <c r="S104" s="43">
        <f t="shared" si="24"/>
        <v>0</v>
      </c>
      <c r="T104" s="440" t="str">
        <f t="shared" si="25"/>
        <v/>
      </c>
      <c r="U104" s="18">
        <f t="shared" si="26"/>
        <v>0</v>
      </c>
      <c r="V104" s="176"/>
      <c r="W104" s="176"/>
      <c r="X104" s="176"/>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8" customHeight="1">
      <c r="A105" s="140"/>
      <c r="B105" s="140"/>
      <c r="C105" s="141"/>
      <c r="D105" s="8"/>
      <c r="E105" s="213">
        <f t="shared" si="18"/>
        <v>0</v>
      </c>
      <c r="F105" s="163"/>
      <c r="G105" s="213">
        <f t="shared" si="19"/>
        <v>0</v>
      </c>
      <c r="H105" s="168"/>
      <c r="I105" s="148">
        <f t="shared" si="20"/>
        <v>0</v>
      </c>
      <c r="J105" s="148">
        <f t="shared" si="21"/>
        <v>0</v>
      </c>
      <c r="K105" s="149"/>
      <c r="L105" s="371" t="str">
        <f t="shared" si="27"/>
        <v/>
      </c>
      <c r="M105" s="150"/>
      <c r="N105" s="151"/>
      <c r="O105" s="152"/>
      <c r="P105" s="141"/>
      <c r="Q105" s="55" t="str">
        <f t="shared" si="22"/>
        <v/>
      </c>
      <c r="R105" s="74" t="str">
        <f t="shared" si="23"/>
        <v/>
      </c>
      <c r="S105" s="43">
        <f t="shared" si="24"/>
        <v>0</v>
      </c>
      <c r="T105" s="440" t="str">
        <f t="shared" si="25"/>
        <v/>
      </c>
      <c r="U105" s="18">
        <f t="shared" si="26"/>
        <v>0</v>
      </c>
      <c r="V105" s="176"/>
      <c r="W105" s="176"/>
      <c r="X105" s="176"/>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8" customHeight="1">
      <c r="A106" s="140"/>
      <c r="B106" s="140"/>
      <c r="C106" s="141"/>
      <c r="D106" s="8"/>
      <c r="E106" s="213">
        <f t="shared" si="18"/>
        <v>0</v>
      </c>
      <c r="F106" s="163"/>
      <c r="G106" s="213">
        <f t="shared" si="19"/>
        <v>0</v>
      </c>
      <c r="H106" s="168"/>
      <c r="I106" s="148">
        <f t="shared" si="20"/>
        <v>0</v>
      </c>
      <c r="J106" s="148">
        <f t="shared" si="21"/>
        <v>0</v>
      </c>
      <c r="K106" s="149"/>
      <c r="L106" s="371" t="str">
        <f t="shared" si="27"/>
        <v/>
      </c>
      <c r="M106" s="150"/>
      <c r="N106" s="151"/>
      <c r="O106" s="152"/>
      <c r="P106" s="141"/>
      <c r="Q106" s="55" t="str">
        <f t="shared" si="22"/>
        <v/>
      </c>
      <c r="R106" s="74" t="str">
        <f t="shared" si="23"/>
        <v/>
      </c>
      <c r="S106" s="43">
        <f t="shared" si="24"/>
        <v>0</v>
      </c>
      <c r="T106" s="440" t="str">
        <f t="shared" si="25"/>
        <v/>
      </c>
      <c r="U106" s="18">
        <f t="shared" si="26"/>
        <v>0</v>
      </c>
      <c r="V106" s="176"/>
      <c r="W106" s="176"/>
      <c r="X106" s="176"/>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8" customHeight="1">
      <c r="A107" s="140"/>
      <c r="B107" s="140"/>
      <c r="C107" s="141"/>
      <c r="D107" s="8"/>
      <c r="E107" s="213">
        <f t="shared" si="18"/>
        <v>0</v>
      </c>
      <c r="F107" s="163"/>
      <c r="G107" s="213">
        <f t="shared" si="19"/>
        <v>0</v>
      </c>
      <c r="H107" s="168"/>
      <c r="I107" s="148">
        <f t="shared" si="20"/>
        <v>0</v>
      </c>
      <c r="J107" s="148">
        <f t="shared" si="21"/>
        <v>0</v>
      </c>
      <c r="K107" s="149"/>
      <c r="L107" s="371" t="str">
        <f t="shared" si="27"/>
        <v/>
      </c>
      <c r="M107" s="150"/>
      <c r="N107" s="151"/>
      <c r="O107" s="152"/>
      <c r="P107" s="141"/>
      <c r="Q107" s="55" t="str">
        <f t="shared" si="22"/>
        <v/>
      </c>
      <c r="R107" s="74" t="str">
        <f t="shared" si="23"/>
        <v/>
      </c>
      <c r="S107" s="43">
        <f t="shared" si="24"/>
        <v>0</v>
      </c>
      <c r="T107" s="440" t="str">
        <f t="shared" si="25"/>
        <v/>
      </c>
      <c r="U107" s="18">
        <f t="shared" si="26"/>
        <v>0</v>
      </c>
      <c r="V107" s="176"/>
      <c r="W107" s="176"/>
      <c r="X107" s="176"/>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8" customHeight="1">
      <c r="A108" s="140"/>
      <c r="B108" s="140"/>
      <c r="C108" s="141"/>
      <c r="D108" s="8"/>
      <c r="E108" s="213">
        <f t="shared" si="18"/>
        <v>0</v>
      </c>
      <c r="F108" s="163"/>
      <c r="G108" s="213">
        <f t="shared" si="19"/>
        <v>0</v>
      </c>
      <c r="H108" s="168"/>
      <c r="I108" s="148">
        <f t="shared" si="20"/>
        <v>0</v>
      </c>
      <c r="J108" s="148">
        <f t="shared" si="21"/>
        <v>0</v>
      </c>
      <c r="K108" s="149"/>
      <c r="L108" s="371" t="str">
        <f t="shared" si="27"/>
        <v/>
      </c>
      <c r="M108" s="150"/>
      <c r="N108" s="151"/>
      <c r="O108" s="152"/>
      <c r="P108" s="141"/>
      <c r="Q108" s="55" t="str">
        <f t="shared" si="22"/>
        <v/>
      </c>
      <c r="R108" s="74" t="str">
        <f t="shared" si="23"/>
        <v/>
      </c>
      <c r="S108" s="43">
        <f t="shared" si="24"/>
        <v>0</v>
      </c>
      <c r="T108" s="440" t="str">
        <f t="shared" si="25"/>
        <v/>
      </c>
      <c r="U108" s="18">
        <f t="shared" si="26"/>
        <v>0</v>
      </c>
      <c r="V108" s="176"/>
      <c r="W108" s="176"/>
      <c r="X108" s="176"/>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8" customHeight="1">
      <c r="A109" s="140"/>
      <c r="B109" s="140"/>
      <c r="C109" s="141"/>
      <c r="D109" s="8"/>
      <c r="E109" s="213">
        <f t="shared" ref="E109:E140" si="28">IF(L109="",0,IF($L109&gt;2006,VLOOKUP($L109,Taxes,2)*C109))</f>
        <v>0</v>
      </c>
      <c r="F109" s="163"/>
      <c r="G109" s="213">
        <f t="shared" ref="G109:G140" si="29">IF($L109="",0,IF($L109&gt;2006,VLOOKUP($L109,Taxes,3)*$C109))</f>
        <v>0</v>
      </c>
      <c r="H109" s="168"/>
      <c r="I109" s="148">
        <f t="shared" ref="I109:I140" si="30">IF(Activité=1,(IF($L109="",0,VLOOKUP($U109,Ristourne,4)*-E109)),IF(Activité=2,(-E109*$E$7),))</f>
        <v>0</v>
      </c>
      <c r="J109" s="148">
        <f t="shared" ref="J109:J140" si="31">IF(Activité=1,(IF($L109="",0,VLOOKUP($U109,Ristourne,5)*-G109)),IF(Activité=2,(-G109*$G$7),))</f>
        <v>0</v>
      </c>
      <c r="K109" s="149"/>
      <c r="L109" s="371" t="str">
        <f t="shared" si="27"/>
        <v/>
      </c>
      <c r="M109" s="150"/>
      <c r="N109" s="151"/>
      <c r="O109" s="152"/>
      <c r="P109" s="141"/>
      <c r="Q109" s="55" t="str">
        <f t="shared" ref="Q109:Q140" si="32">IF(AND(A109="",S109=0,P109=0),"",$O$6)</f>
        <v/>
      </c>
      <c r="R109" s="74" t="str">
        <f t="shared" si="23"/>
        <v/>
      </c>
      <c r="S109" s="43">
        <f t="shared" ref="S109:S140" si="33">SUM(C109:J109)</f>
        <v>0</v>
      </c>
      <c r="T109" s="440" t="str">
        <f t="shared" ref="T109:T140" si="34">IF(S109=0,"",VLOOKUP(M109,PerFinanc,3))</f>
        <v/>
      </c>
      <c r="U109" s="18">
        <f t="shared" si="26"/>
        <v>0</v>
      </c>
      <c r="V109" s="176"/>
      <c r="W109" s="176"/>
      <c r="X109" s="176"/>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8" customHeight="1">
      <c r="A110" s="140"/>
      <c r="B110" s="140"/>
      <c r="C110" s="141"/>
      <c r="D110" s="8"/>
      <c r="E110" s="213">
        <f t="shared" si="28"/>
        <v>0</v>
      </c>
      <c r="F110" s="163"/>
      <c r="G110" s="213">
        <f t="shared" si="29"/>
        <v>0</v>
      </c>
      <c r="H110" s="168"/>
      <c r="I110" s="148">
        <f t="shared" si="30"/>
        <v>0</v>
      </c>
      <c r="J110" s="148">
        <f t="shared" si="31"/>
        <v>0</v>
      </c>
      <c r="K110" s="149"/>
      <c r="L110" s="371" t="str">
        <f t="shared" si="27"/>
        <v/>
      </c>
      <c r="M110" s="150"/>
      <c r="N110" s="151"/>
      <c r="O110" s="152"/>
      <c r="P110" s="141"/>
      <c r="Q110" s="55" t="str">
        <f t="shared" si="32"/>
        <v/>
      </c>
      <c r="R110" s="74" t="str">
        <f t="shared" si="23"/>
        <v/>
      </c>
      <c r="S110" s="43">
        <f t="shared" si="33"/>
        <v>0</v>
      </c>
      <c r="T110" s="440" t="str">
        <f t="shared" si="34"/>
        <v/>
      </c>
      <c r="U110" s="18">
        <f t="shared" si="26"/>
        <v>0</v>
      </c>
      <c r="V110" s="176"/>
      <c r="W110" s="176"/>
      <c r="X110" s="176"/>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8" customHeight="1">
      <c r="A111" s="140"/>
      <c r="B111" s="140"/>
      <c r="C111" s="141"/>
      <c r="D111" s="8"/>
      <c r="E111" s="213">
        <f t="shared" si="28"/>
        <v>0</v>
      </c>
      <c r="F111" s="163"/>
      <c r="G111" s="213">
        <f t="shared" si="29"/>
        <v>0</v>
      </c>
      <c r="H111" s="168"/>
      <c r="I111" s="148">
        <f t="shared" si="30"/>
        <v>0</v>
      </c>
      <c r="J111" s="148">
        <f t="shared" si="31"/>
        <v>0</v>
      </c>
      <c r="K111" s="149"/>
      <c r="L111" s="371" t="str">
        <f t="shared" si="27"/>
        <v/>
      </c>
      <c r="M111" s="150"/>
      <c r="N111" s="151"/>
      <c r="O111" s="152"/>
      <c r="P111" s="141"/>
      <c r="Q111" s="55" t="str">
        <f t="shared" si="32"/>
        <v/>
      </c>
      <c r="R111" s="74" t="str">
        <f t="shared" si="23"/>
        <v/>
      </c>
      <c r="S111" s="43">
        <f t="shared" si="33"/>
        <v>0</v>
      </c>
      <c r="T111" s="440" t="str">
        <f t="shared" si="34"/>
        <v/>
      </c>
      <c r="U111" s="18">
        <f t="shared" si="26"/>
        <v>0</v>
      </c>
      <c r="V111" s="176"/>
      <c r="W111" s="176"/>
      <c r="X111" s="176"/>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8" customHeight="1">
      <c r="A112" s="140"/>
      <c r="B112" s="140"/>
      <c r="C112" s="141"/>
      <c r="D112" s="8"/>
      <c r="E112" s="213">
        <f t="shared" si="28"/>
        <v>0</v>
      </c>
      <c r="F112" s="163"/>
      <c r="G112" s="213">
        <f t="shared" si="29"/>
        <v>0</v>
      </c>
      <c r="H112" s="168"/>
      <c r="I112" s="148">
        <f t="shared" si="30"/>
        <v>0</v>
      </c>
      <c r="J112" s="148">
        <f t="shared" si="31"/>
        <v>0</v>
      </c>
      <c r="K112" s="149"/>
      <c r="L112" s="371" t="str">
        <f t="shared" si="27"/>
        <v/>
      </c>
      <c r="M112" s="150"/>
      <c r="N112" s="151"/>
      <c r="O112" s="152"/>
      <c r="P112" s="141"/>
      <c r="Q112" s="55" t="str">
        <f t="shared" si="32"/>
        <v/>
      </c>
      <c r="R112" s="74" t="str">
        <f t="shared" si="23"/>
        <v/>
      </c>
      <c r="S112" s="43">
        <f t="shared" si="33"/>
        <v>0</v>
      </c>
      <c r="T112" s="440" t="str">
        <f t="shared" si="34"/>
        <v/>
      </c>
      <c r="U112" s="18">
        <f t="shared" si="26"/>
        <v>0</v>
      </c>
      <c r="V112" s="176"/>
      <c r="W112" s="176"/>
      <c r="X112" s="176"/>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8" customHeight="1">
      <c r="A113" s="140"/>
      <c r="B113" s="140"/>
      <c r="C113" s="141"/>
      <c r="D113" s="8"/>
      <c r="E113" s="213">
        <f t="shared" si="28"/>
        <v>0</v>
      </c>
      <c r="F113" s="163"/>
      <c r="G113" s="213">
        <f t="shared" si="29"/>
        <v>0</v>
      </c>
      <c r="H113" s="168"/>
      <c r="I113" s="148">
        <f t="shared" si="30"/>
        <v>0</v>
      </c>
      <c r="J113" s="148">
        <f t="shared" si="31"/>
        <v>0</v>
      </c>
      <c r="K113" s="149"/>
      <c r="L113" s="371" t="str">
        <f t="shared" si="27"/>
        <v/>
      </c>
      <c r="M113" s="150"/>
      <c r="N113" s="151"/>
      <c r="O113" s="152"/>
      <c r="P113" s="141"/>
      <c r="Q113" s="55" t="str">
        <f t="shared" si="32"/>
        <v/>
      </c>
      <c r="R113" s="74" t="str">
        <f t="shared" si="23"/>
        <v/>
      </c>
      <c r="S113" s="43">
        <f t="shared" si="33"/>
        <v>0</v>
      </c>
      <c r="T113" s="440" t="str">
        <f t="shared" si="34"/>
        <v/>
      </c>
      <c r="U113" s="18">
        <f t="shared" si="26"/>
        <v>0</v>
      </c>
      <c r="V113" s="176"/>
      <c r="W113" s="176"/>
      <c r="X113" s="176"/>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8" customHeight="1">
      <c r="A114" s="140"/>
      <c r="B114" s="140"/>
      <c r="C114" s="141"/>
      <c r="D114" s="8"/>
      <c r="E114" s="213">
        <f t="shared" si="28"/>
        <v>0</v>
      </c>
      <c r="F114" s="163"/>
      <c r="G114" s="213">
        <f t="shared" si="29"/>
        <v>0</v>
      </c>
      <c r="H114" s="168"/>
      <c r="I114" s="148">
        <f t="shared" si="30"/>
        <v>0</v>
      </c>
      <c r="J114" s="148">
        <f t="shared" si="31"/>
        <v>0</v>
      </c>
      <c r="K114" s="149"/>
      <c r="L114" s="371" t="str">
        <f t="shared" si="27"/>
        <v/>
      </c>
      <c r="M114" s="150"/>
      <c r="N114" s="151"/>
      <c r="O114" s="152"/>
      <c r="P114" s="141"/>
      <c r="Q114" s="55" t="str">
        <f t="shared" si="32"/>
        <v/>
      </c>
      <c r="R114" s="74" t="str">
        <f t="shared" si="23"/>
        <v/>
      </c>
      <c r="S114" s="43">
        <f t="shared" si="33"/>
        <v>0</v>
      </c>
      <c r="T114" s="440" t="str">
        <f t="shared" si="34"/>
        <v/>
      </c>
      <c r="U114" s="18">
        <f t="shared" si="26"/>
        <v>0</v>
      </c>
      <c r="V114" s="176"/>
      <c r="W114" s="176"/>
      <c r="X114" s="176"/>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8" customHeight="1">
      <c r="A115" s="140"/>
      <c r="B115" s="140"/>
      <c r="C115" s="141"/>
      <c r="D115" s="8"/>
      <c r="E115" s="213">
        <f t="shared" si="28"/>
        <v>0</v>
      </c>
      <c r="F115" s="163"/>
      <c r="G115" s="213">
        <f t="shared" si="29"/>
        <v>0</v>
      </c>
      <c r="H115" s="168"/>
      <c r="I115" s="148">
        <f t="shared" si="30"/>
        <v>0</v>
      </c>
      <c r="J115" s="148">
        <f t="shared" si="31"/>
        <v>0</v>
      </c>
      <c r="K115" s="149"/>
      <c r="L115" s="371" t="str">
        <f t="shared" si="27"/>
        <v/>
      </c>
      <c r="M115" s="150"/>
      <c r="N115" s="151"/>
      <c r="O115" s="152"/>
      <c r="P115" s="141"/>
      <c r="Q115" s="55" t="str">
        <f t="shared" si="32"/>
        <v/>
      </c>
      <c r="R115" s="74" t="str">
        <f t="shared" si="23"/>
        <v/>
      </c>
      <c r="S115" s="43">
        <f t="shared" si="33"/>
        <v>0</v>
      </c>
      <c r="T115" s="440" t="str">
        <f t="shared" si="34"/>
        <v/>
      </c>
      <c r="U115" s="18">
        <f t="shared" si="26"/>
        <v>0</v>
      </c>
      <c r="V115" s="176"/>
      <c r="W115" s="176"/>
      <c r="X115" s="176"/>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8" customHeight="1">
      <c r="A116" s="140"/>
      <c r="B116" s="140"/>
      <c r="C116" s="141"/>
      <c r="D116" s="8"/>
      <c r="E116" s="213">
        <f t="shared" si="28"/>
        <v>0</v>
      </c>
      <c r="F116" s="163"/>
      <c r="G116" s="213">
        <f t="shared" si="29"/>
        <v>0</v>
      </c>
      <c r="H116" s="168"/>
      <c r="I116" s="148">
        <f t="shared" si="30"/>
        <v>0</v>
      </c>
      <c r="J116" s="148">
        <f t="shared" si="31"/>
        <v>0</v>
      </c>
      <c r="K116" s="149"/>
      <c r="L116" s="371" t="str">
        <f t="shared" si="27"/>
        <v/>
      </c>
      <c r="M116" s="150"/>
      <c r="N116" s="151"/>
      <c r="O116" s="152"/>
      <c r="P116" s="141"/>
      <c r="Q116" s="55" t="str">
        <f t="shared" si="32"/>
        <v/>
      </c>
      <c r="R116" s="74" t="str">
        <f t="shared" si="23"/>
        <v/>
      </c>
      <c r="S116" s="43">
        <f t="shared" si="33"/>
        <v>0</v>
      </c>
      <c r="T116" s="440" t="str">
        <f t="shared" si="34"/>
        <v/>
      </c>
      <c r="U116" s="18">
        <f t="shared" si="26"/>
        <v>0</v>
      </c>
      <c r="V116" s="176"/>
      <c r="W116" s="176"/>
      <c r="X116" s="176"/>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8" customHeight="1">
      <c r="A117" s="140"/>
      <c r="B117" s="140"/>
      <c r="C117" s="141"/>
      <c r="D117" s="8"/>
      <c r="E117" s="213">
        <f t="shared" si="28"/>
        <v>0</v>
      </c>
      <c r="F117" s="163"/>
      <c r="G117" s="213">
        <f t="shared" si="29"/>
        <v>0</v>
      </c>
      <c r="H117" s="168"/>
      <c r="I117" s="148">
        <f t="shared" si="30"/>
        <v>0</v>
      </c>
      <c r="J117" s="148">
        <f t="shared" si="31"/>
        <v>0</v>
      </c>
      <c r="K117" s="149"/>
      <c r="L117" s="371" t="str">
        <f t="shared" si="27"/>
        <v/>
      </c>
      <c r="M117" s="150"/>
      <c r="N117" s="151"/>
      <c r="O117" s="152"/>
      <c r="P117" s="141"/>
      <c r="Q117" s="55" t="str">
        <f t="shared" si="32"/>
        <v/>
      </c>
      <c r="R117" s="74" t="str">
        <f t="shared" si="23"/>
        <v/>
      </c>
      <c r="S117" s="43">
        <f t="shared" si="33"/>
        <v>0</v>
      </c>
      <c r="T117" s="440" t="str">
        <f t="shared" si="34"/>
        <v/>
      </c>
      <c r="U117" s="18">
        <f t="shared" si="26"/>
        <v>0</v>
      </c>
      <c r="V117" s="176"/>
      <c r="W117" s="176"/>
      <c r="X117" s="176"/>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8" customHeight="1">
      <c r="A118" s="140"/>
      <c r="B118" s="140"/>
      <c r="C118" s="141"/>
      <c r="D118" s="8"/>
      <c r="E118" s="213">
        <f t="shared" si="28"/>
        <v>0</v>
      </c>
      <c r="F118" s="163"/>
      <c r="G118" s="213">
        <f t="shared" si="29"/>
        <v>0</v>
      </c>
      <c r="H118" s="168"/>
      <c r="I118" s="148">
        <f t="shared" si="30"/>
        <v>0</v>
      </c>
      <c r="J118" s="148">
        <f t="shared" si="31"/>
        <v>0</v>
      </c>
      <c r="K118" s="149"/>
      <c r="L118" s="371" t="str">
        <f t="shared" si="27"/>
        <v/>
      </c>
      <c r="M118" s="150"/>
      <c r="N118" s="151"/>
      <c r="O118" s="152"/>
      <c r="P118" s="141"/>
      <c r="Q118" s="55" t="str">
        <f t="shared" si="32"/>
        <v/>
      </c>
      <c r="R118" s="74" t="str">
        <f t="shared" si="23"/>
        <v/>
      </c>
      <c r="S118" s="43">
        <f t="shared" si="33"/>
        <v>0</v>
      </c>
      <c r="T118" s="440" t="str">
        <f t="shared" si="34"/>
        <v/>
      </c>
      <c r="U118" s="18">
        <f t="shared" si="26"/>
        <v>0</v>
      </c>
      <c r="V118" s="176"/>
      <c r="W118" s="176"/>
      <c r="X118" s="176"/>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8" customHeight="1">
      <c r="A119" s="140"/>
      <c r="B119" s="140"/>
      <c r="C119" s="141"/>
      <c r="D119" s="8"/>
      <c r="E119" s="213">
        <f t="shared" si="28"/>
        <v>0</v>
      </c>
      <c r="F119" s="163"/>
      <c r="G119" s="213">
        <f t="shared" si="29"/>
        <v>0</v>
      </c>
      <c r="H119" s="168"/>
      <c r="I119" s="148">
        <f t="shared" si="30"/>
        <v>0</v>
      </c>
      <c r="J119" s="148">
        <f t="shared" si="31"/>
        <v>0</v>
      </c>
      <c r="K119" s="149"/>
      <c r="L119" s="371" t="str">
        <f t="shared" si="27"/>
        <v/>
      </c>
      <c r="M119" s="150"/>
      <c r="N119" s="151"/>
      <c r="O119" s="152"/>
      <c r="P119" s="141"/>
      <c r="Q119" s="55" t="str">
        <f t="shared" si="32"/>
        <v/>
      </c>
      <c r="R119" s="74" t="str">
        <f t="shared" si="23"/>
        <v/>
      </c>
      <c r="S119" s="43">
        <f t="shared" si="33"/>
        <v>0</v>
      </c>
      <c r="T119" s="440" t="str">
        <f t="shared" si="34"/>
        <v/>
      </c>
      <c r="U119" s="18">
        <f t="shared" si="26"/>
        <v>0</v>
      </c>
      <c r="V119" s="176"/>
      <c r="W119" s="176"/>
      <c r="X119" s="176"/>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8" customHeight="1">
      <c r="A120" s="140"/>
      <c r="B120" s="140"/>
      <c r="C120" s="141"/>
      <c r="D120" s="8"/>
      <c r="E120" s="213">
        <f t="shared" si="28"/>
        <v>0</v>
      </c>
      <c r="F120" s="163"/>
      <c r="G120" s="213">
        <f t="shared" si="29"/>
        <v>0</v>
      </c>
      <c r="H120" s="168"/>
      <c r="I120" s="148">
        <f t="shared" si="30"/>
        <v>0</v>
      </c>
      <c r="J120" s="148">
        <f t="shared" si="31"/>
        <v>0</v>
      </c>
      <c r="K120" s="149"/>
      <c r="L120" s="371" t="str">
        <f t="shared" si="27"/>
        <v/>
      </c>
      <c r="M120" s="150"/>
      <c r="N120" s="151"/>
      <c r="O120" s="152"/>
      <c r="P120" s="141"/>
      <c r="Q120" s="55" t="str">
        <f t="shared" si="32"/>
        <v/>
      </c>
      <c r="R120" s="74" t="str">
        <f t="shared" si="23"/>
        <v/>
      </c>
      <c r="S120" s="43">
        <f t="shared" si="33"/>
        <v>0</v>
      </c>
      <c r="T120" s="440" t="str">
        <f t="shared" si="34"/>
        <v/>
      </c>
      <c r="U120" s="18">
        <f t="shared" si="26"/>
        <v>0</v>
      </c>
      <c r="V120" s="176"/>
      <c r="W120" s="176"/>
      <c r="X120" s="176"/>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8" customHeight="1">
      <c r="A121" s="140"/>
      <c r="B121" s="140"/>
      <c r="C121" s="141"/>
      <c r="D121" s="8"/>
      <c r="E121" s="213">
        <f t="shared" si="28"/>
        <v>0</v>
      </c>
      <c r="F121" s="163"/>
      <c r="G121" s="213">
        <f t="shared" si="29"/>
        <v>0</v>
      </c>
      <c r="H121" s="168"/>
      <c r="I121" s="148">
        <f t="shared" si="30"/>
        <v>0</v>
      </c>
      <c r="J121" s="148">
        <f t="shared" si="31"/>
        <v>0</v>
      </c>
      <c r="K121" s="149"/>
      <c r="L121" s="371" t="str">
        <f t="shared" si="27"/>
        <v/>
      </c>
      <c r="M121" s="150"/>
      <c r="N121" s="151"/>
      <c r="O121" s="152"/>
      <c r="P121" s="141"/>
      <c r="Q121" s="55" t="str">
        <f t="shared" si="32"/>
        <v/>
      </c>
      <c r="R121" s="74" t="str">
        <f t="shared" si="23"/>
        <v/>
      </c>
      <c r="S121" s="43">
        <f t="shared" si="33"/>
        <v>0</v>
      </c>
      <c r="T121" s="440" t="str">
        <f t="shared" si="34"/>
        <v/>
      </c>
      <c r="U121" s="18">
        <f t="shared" si="26"/>
        <v>0</v>
      </c>
      <c r="V121" s="176"/>
      <c r="W121" s="176"/>
      <c r="X121" s="176"/>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8" customHeight="1">
      <c r="A122" s="140"/>
      <c r="B122" s="140"/>
      <c r="C122" s="141"/>
      <c r="D122" s="8"/>
      <c r="E122" s="213">
        <f t="shared" si="28"/>
        <v>0</v>
      </c>
      <c r="F122" s="163"/>
      <c r="G122" s="213">
        <f t="shared" si="29"/>
        <v>0</v>
      </c>
      <c r="H122" s="168"/>
      <c r="I122" s="148">
        <f t="shared" si="30"/>
        <v>0</v>
      </c>
      <c r="J122" s="148">
        <f t="shared" si="31"/>
        <v>0</v>
      </c>
      <c r="K122" s="149"/>
      <c r="L122" s="371" t="str">
        <f t="shared" si="27"/>
        <v/>
      </c>
      <c r="M122" s="150"/>
      <c r="N122" s="151"/>
      <c r="O122" s="152"/>
      <c r="P122" s="141"/>
      <c r="Q122" s="55" t="str">
        <f t="shared" si="32"/>
        <v/>
      </c>
      <c r="R122" s="74" t="str">
        <f t="shared" si="23"/>
        <v/>
      </c>
      <c r="S122" s="43">
        <f t="shared" si="33"/>
        <v>0</v>
      </c>
      <c r="T122" s="440" t="str">
        <f t="shared" si="34"/>
        <v/>
      </c>
      <c r="U122" s="18">
        <f t="shared" si="26"/>
        <v>0</v>
      </c>
      <c r="V122" s="176"/>
      <c r="W122" s="176"/>
      <c r="X122" s="176"/>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8" customHeight="1">
      <c r="A123" s="140"/>
      <c r="B123" s="140"/>
      <c r="C123" s="141"/>
      <c r="D123" s="8"/>
      <c r="E123" s="213">
        <f t="shared" si="28"/>
        <v>0</v>
      </c>
      <c r="F123" s="163"/>
      <c r="G123" s="213">
        <f t="shared" si="29"/>
        <v>0</v>
      </c>
      <c r="H123" s="168"/>
      <c r="I123" s="148">
        <f t="shared" si="30"/>
        <v>0</v>
      </c>
      <c r="J123" s="148">
        <f t="shared" si="31"/>
        <v>0</v>
      </c>
      <c r="K123" s="149"/>
      <c r="L123" s="371" t="str">
        <f t="shared" si="27"/>
        <v/>
      </c>
      <c r="M123" s="150"/>
      <c r="N123" s="151"/>
      <c r="O123" s="152"/>
      <c r="P123" s="141"/>
      <c r="Q123" s="55" t="str">
        <f t="shared" si="32"/>
        <v/>
      </c>
      <c r="R123" s="74" t="str">
        <f t="shared" si="23"/>
        <v/>
      </c>
      <c r="S123" s="43">
        <f t="shared" si="33"/>
        <v>0</v>
      </c>
      <c r="T123" s="440" t="str">
        <f t="shared" si="34"/>
        <v/>
      </c>
      <c r="U123" s="18">
        <f t="shared" si="26"/>
        <v>0</v>
      </c>
      <c r="V123" s="176"/>
      <c r="W123" s="176"/>
      <c r="X123" s="176"/>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8" customHeight="1">
      <c r="A124" s="140"/>
      <c r="B124" s="140"/>
      <c r="C124" s="141"/>
      <c r="D124" s="8"/>
      <c r="E124" s="213">
        <f t="shared" si="28"/>
        <v>0</v>
      </c>
      <c r="F124" s="163"/>
      <c r="G124" s="213">
        <f t="shared" si="29"/>
        <v>0</v>
      </c>
      <c r="H124" s="168"/>
      <c r="I124" s="148">
        <f t="shared" si="30"/>
        <v>0</v>
      </c>
      <c r="J124" s="148">
        <f t="shared" si="31"/>
        <v>0</v>
      </c>
      <c r="K124" s="149"/>
      <c r="L124" s="371" t="str">
        <f t="shared" si="27"/>
        <v/>
      </c>
      <c r="M124" s="150"/>
      <c r="N124" s="151"/>
      <c r="O124" s="152"/>
      <c r="P124" s="141"/>
      <c r="Q124" s="55" t="str">
        <f t="shared" si="32"/>
        <v/>
      </c>
      <c r="R124" s="74" t="str">
        <f t="shared" si="23"/>
        <v/>
      </c>
      <c r="S124" s="43">
        <f t="shared" si="33"/>
        <v>0</v>
      </c>
      <c r="T124" s="440" t="str">
        <f t="shared" si="34"/>
        <v/>
      </c>
      <c r="U124" s="18">
        <f t="shared" si="26"/>
        <v>0</v>
      </c>
      <c r="V124" s="176"/>
      <c r="W124" s="176"/>
      <c r="X124" s="176"/>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8" customHeight="1">
      <c r="A125" s="140"/>
      <c r="B125" s="140"/>
      <c r="C125" s="141"/>
      <c r="D125" s="8"/>
      <c r="E125" s="213">
        <f t="shared" si="28"/>
        <v>0</v>
      </c>
      <c r="F125" s="163"/>
      <c r="G125" s="213">
        <f t="shared" si="29"/>
        <v>0</v>
      </c>
      <c r="H125" s="168"/>
      <c r="I125" s="148">
        <f t="shared" si="30"/>
        <v>0</v>
      </c>
      <c r="J125" s="148">
        <f t="shared" si="31"/>
        <v>0</v>
      </c>
      <c r="K125" s="149"/>
      <c r="L125" s="371" t="str">
        <f t="shared" si="27"/>
        <v/>
      </c>
      <c r="M125" s="150"/>
      <c r="N125" s="151"/>
      <c r="O125" s="152"/>
      <c r="P125" s="141"/>
      <c r="Q125" s="55" t="str">
        <f t="shared" si="32"/>
        <v/>
      </c>
      <c r="R125" s="74" t="str">
        <f t="shared" si="23"/>
        <v/>
      </c>
      <c r="S125" s="43">
        <f t="shared" si="33"/>
        <v>0</v>
      </c>
      <c r="T125" s="440" t="str">
        <f t="shared" si="34"/>
        <v/>
      </c>
      <c r="U125" s="18">
        <f t="shared" si="26"/>
        <v>0</v>
      </c>
      <c r="V125" s="176"/>
      <c r="W125" s="176"/>
      <c r="X125" s="176"/>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8" customHeight="1">
      <c r="A126" s="140"/>
      <c r="B126" s="140"/>
      <c r="C126" s="141"/>
      <c r="D126" s="8"/>
      <c r="E126" s="213">
        <f t="shared" si="28"/>
        <v>0</v>
      </c>
      <c r="F126" s="163"/>
      <c r="G126" s="213">
        <f t="shared" si="29"/>
        <v>0</v>
      </c>
      <c r="H126" s="168"/>
      <c r="I126" s="148">
        <f t="shared" si="30"/>
        <v>0</v>
      </c>
      <c r="J126" s="148">
        <f t="shared" si="31"/>
        <v>0</v>
      </c>
      <c r="K126" s="149"/>
      <c r="L126" s="371" t="str">
        <f t="shared" si="27"/>
        <v/>
      </c>
      <c r="M126" s="150"/>
      <c r="N126" s="151"/>
      <c r="O126" s="152"/>
      <c r="P126" s="141"/>
      <c r="Q126" s="55" t="str">
        <f t="shared" si="32"/>
        <v/>
      </c>
      <c r="R126" s="74" t="str">
        <f t="shared" si="23"/>
        <v/>
      </c>
      <c r="S126" s="43">
        <f t="shared" si="33"/>
        <v>0</v>
      </c>
      <c r="T126" s="440" t="str">
        <f t="shared" si="34"/>
        <v/>
      </c>
      <c r="U126" s="18">
        <f t="shared" si="26"/>
        <v>0</v>
      </c>
      <c r="V126" s="176"/>
      <c r="W126" s="176"/>
      <c r="X126" s="176"/>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8" customHeight="1">
      <c r="A127" s="140"/>
      <c r="B127" s="140"/>
      <c r="C127" s="141"/>
      <c r="D127" s="8"/>
      <c r="E127" s="213">
        <f t="shared" si="28"/>
        <v>0</v>
      </c>
      <c r="F127" s="163"/>
      <c r="G127" s="213">
        <f t="shared" si="29"/>
        <v>0</v>
      </c>
      <c r="H127" s="168"/>
      <c r="I127" s="148">
        <f t="shared" si="30"/>
        <v>0</v>
      </c>
      <c r="J127" s="148">
        <f t="shared" si="31"/>
        <v>0</v>
      </c>
      <c r="K127" s="149"/>
      <c r="L127" s="371" t="str">
        <f t="shared" si="27"/>
        <v/>
      </c>
      <c r="M127" s="150"/>
      <c r="N127" s="151"/>
      <c r="O127" s="152"/>
      <c r="P127" s="141"/>
      <c r="Q127" s="55" t="str">
        <f t="shared" si="32"/>
        <v/>
      </c>
      <c r="R127" s="74" t="str">
        <f t="shared" si="23"/>
        <v/>
      </c>
      <c r="S127" s="43">
        <f t="shared" si="33"/>
        <v>0</v>
      </c>
      <c r="T127" s="440" t="str">
        <f t="shared" si="34"/>
        <v/>
      </c>
      <c r="U127" s="18">
        <f t="shared" si="26"/>
        <v>0</v>
      </c>
      <c r="V127" s="176"/>
      <c r="W127" s="176"/>
      <c r="X127" s="176"/>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8" customHeight="1">
      <c r="A128" s="140"/>
      <c r="B128" s="140"/>
      <c r="C128" s="141"/>
      <c r="D128" s="8"/>
      <c r="E128" s="213">
        <f t="shared" si="28"/>
        <v>0</v>
      </c>
      <c r="F128" s="163"/>
      <c r="G128" s="213">
        <f t="shared" si="29"/>
        <v>0</v>
      </c>
      <c r="H128" s="168"/>
      <c r="I128" s="148">
        <f t="shared" si="30"/>
        <v>0</v>
      </c>
      <c r="J128" s="148">
        <f t="shared" si="31"/>
        <v>0</v>
      </c>
      <c r="K128" s="149"/>
      <c r="L128" s="371" t="str">
        <f t="shared" si="27"/>
        <v/>
      </c>
      <c r="M128" s="150"/>
      <c r="N128" s="151"/>
      <c r="O128" s="152"/>
      <c r="P128" s="141"/>
      <c r="Q128" s="55" t="str">
        <f t="shared" si="32"/>
        <v/>
      </c>
      <c r="R128" s="74" t="str">
        <f t="shared" si="23"/>
        <v/>
      </c>
      <c r="S128" s="43">
        <f t="shared" si="33"/>
        <v>0</v>
      </c>
      <c r="T128" s="440" t="str">
        <f t="shared" si="34"/>
        <v/>
      </c>
      <c r="U128" s="18">
        <f t="shared" si="26"/>
        <v>0</v>
      </c>
      <c r="V128" s="176"/>
      <c r="W128" s="176"/>
      <c r="X128" s="176"/>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8" customHeight="1">
      <c r="A129" s="140"/>
      <c r="B129" s="140"/>
      <c r="C129" s="141"/>
      <c r="D129" s="8"/>
      <c r="E129" s="213">
        <f t="shared" si="28"/>
        <v>0</v>
      </c>
      <c r="F129" s="163"/>
      <c r="G129" s="213">
        <f t="shared" si="29"/>
        <v>0</v>
      </c>
      <c r="H129" s="168"/>
      <c r="I129" s="148">
        <f t="shared" si="30"/>
        <v>0</v>
      </c>
      <c r="J129" s="148">
        <f t="shared" si="31"/>
        <v>0</v>
      </c>
      <c r="K129" s="149"/>
      <c r="L129" s="371" t="str">
        <f t="shared" si="27"/>
        <v/>
      </c>
      <c r="M129" s="150"/>
      <c r="N129" s="151"/>
      <c r="O129" s="152"/>
      <c r="P129" s="141"/>
      <c r="Q129" s="55" t="str">
        <f t="shared" si="32"/>
        <v/>
      </c>
      <c r="R129" s="74" t="str">
        <f t="shared" si="23"/>
        <v/>
      </c>
      <c r="S129" s="43">
        <f t="shared" si="33"/>
        <v>0</v>
      </c>
      <c r="T129" s="440" t="str">
        <f t="shared" si="34"/>
        <v/>
      </c>
      <c r="U129" s="18">
        <f t="shared" si="26"/>
        <v>0</v>
      </c>
      <c r="V129" s="176"/>
      <c r="W129" s="176"/>
      <c r="X129" s="176"/>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8" customHeight="1">
      <c r="A130" s="140"/>
      <c r="B130" s="140"/>
      <c r="C130" s="141"/>
      <c r="D130" s="8"/>
      <c r="E130" s="213">
        <f t="shared" si="28"/>
        <v>0</v>
      </c>
      <c r="F130" s="163"/>
      <c r="G130" s="213">
        <f t="shared" si="29"/>
        <v>0</v>
      </c>
      <c r="H130" s="168"/>
      <c r="I130" s="148">
        <f t="shared" si="30"/>
        <v>0</v>
      </c>
      <c r="J130" s="148">
        <f t="shared" si="31"/>
        <v>0</v>
      </c>
      <c r="K130" s="149"/>
      <c r="L130" s="371" t="str">
        <f t="shared" si="27"/>
        <v/>
      </c>
      <c r="M130" s="150"/>
      <c r="N130" s="151"/>
      <c r="O130" s="152"/>
      <c r="P130" s="141"/>
      <c r="Q130" s="55" t="str">
        <f t="shared" si="32"/>
        <v/>
      </c>
      <c r="R130" s="74" t="str">
        <f t="shared" si="23"/>
        <v/>
      </c>
      <c r="S130" s="43">
        <f t="shared" si="33"/>
        <v>0</v>
      </c>
      <c r="T130" s="440" t="str">
        <f t="shared" si="34"/>
        <v/>
      </c>
      <c r="U130" s="18">
        <f t="shared" si="26"/>
        <v>0</v>
      </c>
      <c r="V130" s="176"/>
      <c r="W130" s="176"/>
      <c r="X130" s="176"/>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8" customHeight="1">
      <c r="A131" s="140"/>
      <c r="B131" s="140"/>
      <c r="C131" s="141"/>
      <c r="D131" s="8"/>
      <c r="E131" s="213">
        <f t="shared" si="28"/>
        <v>0</v>
      </c>
      <c r="F131" s="163"/>
      <c r="G131" s="213">
        <f t="shared" si="29"/>
        <v>0</v>
      </c>
      <c r="H131" s="168"/>
      <c r="I131" s="148">
        <f t="shared" si="30"/>
        <v>0</v>
      </c>
      <c r="J131" s="148">
        <f t="shared" si="31"/>
        <v>0</v>
      </c>
      <c r="K131" s="149"/>
      <c r="L131" s="371" t="str">
        <f t="shared" si="27"/>
        <v/>
      </c>
      <c r="M131" s="150"/>
      <c r="N131" s="151"/>
      <c r="O131" s="152"/>
      <c r="P131" s="141"/>
      <c r="Q131" s="55" t="str">
        <f t="shared" si="32"/>
        <v/>
      </c>
      <c r="R131" s="74" t="str">
        <f t="shared" si="23"/>
        <v/>
      </c>
      <c r="S131" s="43">
        <f t="shared" si="33"/>
        <v>0</v>
      </c>
      <c r="T131" s="440" t="str">
        <f t="shared" si="34"/>
        <v/>
      </c>
      <c r="U131" s="18">
        <f t="shared" si="26"/>
        <v>0</v>
      </c>
      <c r="V131" s="176"/>
      <c r="W131" s="176"/>
      <c r="X131" s="176"/>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8" customHeight="1">
      <c r="A132" s="140"/>
      <c r="B132" s="140"/>
      <c r="C132" s="141"/>
      <c r="D132" s="8"/>
      <c r="E132" s="213">
        <f t="shared" si="28"/>
        <v>0</v>
      </c>
      <c r="F132" s="163"/>
      <c r="G132" s="213">
        <f t="shared" si="29"/>
        <v>0</v>
      </c>
      <c r="H132" s="168"/>
      <c r="I132" s="148">
        <f t="shared" si="30"/>
        <v>0</v>
      </c>
      <c r="J132" s="148">
        <f t="shared" si="31"/>
        <v>0</v>
      </c>
      <c r="K132" s="149"/>
      <c r="L132" s="371" t="str">
        <f t="shared" si="27"/>
        <v/>
      </c>
      <c r="M132" s="150"/>
      <c r="N132" s="151"/>
      <c r="O132" s="152"/>
      <c r="P132" s="141"/>
      <c r="Q132" s="55" t="str">
        <f t="shared" si="32"/>
        <v/>
      </c>
      <c r="R132" s="74" t="str">
        <f t="shared" si="23"/>
        <v/>
      </c>
      <c r="S132" s="43">
        <f t="shared" si="33"/>
        <v>0</v>
      </c>
      <c r="T132" s="440" t="str">
        <f t="shared" si="34"/>
        <v/>
      </c>
      <c r="U132" s="18">
        <f t="shared" si="26"/>
        <v>0</v>
      </c>
      <c r="V132" s="176"/>
      <c r="W132" s="176"/>
      <c r="X132" s="176"/>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8" customHeight="1">
      <c r="A133" s="140"/>
      <c r="B133" s="140"/>
      <c r="C133" s="141"/>
      <c r="D133" s="8"/>
      <c r="E133" s="213">
        <f t="shared" si="28"/>
        <v>0</v>
      </c>
      <c r="F133" s="163"/>
      <c r="G133" s="213">
        <f t="shared" si="29"/>
        <v>0</v>
      </c>
      <c r="H133" s="168"/>
      <c r="I133" s="148">
        <f t="shared" si="30"/>
        <v>0</v>
      </c>
      <c r="J133" s="148">
        <f t="shared" si="31"/>
        <v>0</v>
      </c>
      <c r="K133" s="149"/>
      <c r="L133" s="371" t="str">
        <f t="shared" si="27"/>
        <v/>
      </c>
      <c r="M133" s="150"/>
      <c r="N133" s="151"/>
      <c r="O133" s="152"/>
      <c r="P133" s="141"/>
      <c r="Q133" s="55" t="str">
        <f t="shared" si="32"/>
        <v/>
      </c>
      <c r="R133" s="74" t="str">
        <f t="shared" si="23"/>
        <v/>
      </c>
      <c r="S133" s="43">
        <f t="shared" si="33"/>
        <v>0</v>
      </c>
      <c r="T133" s="440" t="str">
        <f t="shared" si="34"/>
        <v/>
      </c>
      <c r="U133" s="18">
        <f t="shared" si="26"/>
        <v>0</v>
      </c>
      <c r="V133" s="176"/>
      <c r="W133" s="176"/>
      <c r="X133" s="176"/>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8" customHeight="1">
      <c r="A134" s="140"/>
      <c r="B134" s="140"/>
      <c r="C134" s="141"/>
      <c r="D134" s="8"/>
      <c r="E134" s="213">
        <f t="shared" si="28"/>
        <v>0</v>
      </c>
      <c r="F134" s="163"/>
      <c r="G134" s="213">
        <f t="shared" si="29"/>
        <v>0</v>
      </c>
      <c r="H134" s="168"/>
      <c r="I134" s="148">
        <f t="shared" si="30"/>
        <v>0</v>
      </c>
      <c r="J134" s="148">
        <f t="shared" si="31"/>
        <v>0</v>
      </c>
      <c r="K134" s="149"/>
      <c r="L134" s="371" t="str">
        <f t="shared" si="27"/>
        <v/>
      </c>
      <c r="M134" s="150"/>
      <c r="N134" s="151"/>
      <c r="O134" s="152"/>
      <c r="P134" s="141"/>
      <c r="Q134" s="55" t="str">
        <f t="shared" si="32"/>
        <v/>
      </c>
      <c r="R134" s="74" t="str">
        <f t="shared" si="23"/>
        <v/>
      </c>
      <c r="S134" s="43">
        <f t="shared" si="33"/>
        <v>0</v>
      </c>
      <c r="T134" s="440" t="str">
        <f t="shared" si="34"/>
        <v/>
      </c>
      <c r="U134" s="18">
        <f t="shared" si="26"/>
        <v>0</v>
      </c>
      <c r="V134" s="176"/>
      <c r="W134" s="176"/>
      <c r="X134" s="176"/>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8" customHeight="1">
      <c r="A135" s="140"/>
      <c r="B135" s="140"/>
      <c r="C135" s="141"/>
      <c r="D135" s="8"/>
      <c r="E135" s="213">
        <f t="shared" si="28"/>
        <v>0</v>
      </c>
      <c r="F135" s="163"/>
      <c r="G135" s="213">
        <f t="shared" si="29"/>
        <v>0</v>
      </c>
      <c r="H135" s="168"/>
      <c r="I135" s="148">
        <f t="shared" si="30"/>
        <v>0</v>
      </c>
      <c r="J135" s="148">
        <f t="shared" si="31"/>
        <v>0</v>
      </c>
      <c r="K135" s="149"/>
      <c r="L135" s="371" t="str">
        <f t="shared" si="27"/>
        <v/>
      </c>
      <c r="M135" s="150"/>
      <c r="N135" s="151"/>
      <c r="O135" s="152"/>
      <c r="P135" s="141"/>
      <c r="Q135" s="55" t="str">
        <f t="shared" si="32"/>
        <v/>
      </c>
      <c r="R135" s="74" t="str">
        <f t="shared" si="23"/>
        <v/>
      </c>
      <c r="S135" s="43">
        <f t="shared" si="33"/>
        <v>0</v>
      </c>
      <c r="T135" s="440" t="str">
        <f t="shared" si="34"/>
        <v/>
      </c>
      <c r="U135" s="18">
        <f t="shared" si="26"/>
        <v>0</v>
      </c>
      <c r="V135" s="176"/>
      <c r="W135" s="176"/>
      <c r="X135" s="176"/>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8" customHeight="1">
      <c r="A136" s="140"/>
      <c r="B136" s="140"/>
      <c r="C136" s="141"/>
      <c r="D136" s="8"/>
      <c r="E136" s="213">
        <f t="shared" si="28"/>
        <v>0</v>
      </c>
      <c r="F136" s="163"/>
      <c r="G136" s="213">
        <f t="shared" si="29"/>
        <v>0</v>
      </c>
      <c r="H136" s="168"/>
      <c r="I136" s="148">
        <f t="shared" si="30"/>
        <v>0</v>
      </c>
      <c r="J136" s="148">
        <f t="shared" si="31"/>
        <v>0</v>
      </c>
      <c r="K136" s="149"/>
      <c r="L136" s="371" t="str">
        <f t="shared" si="27"/>
        <v/>
      </c>
      <c r="M136" s="150"/>
      <c r="N136" s="151"/>
      <c r="O136" s="152"/>
      <c r="P136" s="141"/>
      <c r="Q136" s="55" t="str">
        <f t="shared" si="32"/>
        <v/>
      </c>
      <c r="R136" s="74" t="str">
        <f t="shared" si="23"/>
        <v/>
      </c>
      <c r="S136" s="43">
        <f t="shared" si="33"/>
        <v>0</v>
      </c>
      <c r="T136" s="440" t="str">
        <f t="shared" si="34"/>
        <v/>
      </c>
      <c r="U136" s="18">
        <f t="shared" si="26"/>
        <v>0</v>
      </c>
      <c r="V136" s="176"/>
      <c r="W136" s="176"/>
      <c r="X136" s="176"/>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8" customHeight="1">
      <c r="A137" s="140"/>
      <c r="B137" s="140"/>
      <c r="C137" s="141"/>
      <c r="D137" s="8"/>
      <c r="E137" s="213">
        <f t="shared" si="28"/>
        <v>0</v>
      </c>
      <c r="F137" s="163"/>
      <c r="G137" s="213">
        <f t="shared" si="29"/>
        <v>0</v>
      </c>
      <c r="H137" s="168"/>
      <c r="I137" s="148">
        <f t="shared" si="30"/>
        <v>0</v>
      </c>
      <c r="J137" s="148">
        <f t="shared" si="31"/>
        <v>0</v>
      </c>
      <c r="K137" s="149"/>
      <c r="L137" s="371" t="str">
        <f t="shared" si="27"/>
        <v/>
      </c>
      <c r="M137" s="150"/>
      <c r="N137" s="151"/>
      <c r="O137" s="152"/>
      <c r="P137" s="141"/>
      <c r="Q137" s="55" t="str">
        <f t="shared" si="32"/>
        <v/>
      </c>
      <c r="R137" s="74" t="str">
        <f t="shared" si="23"/>
        <v/>
      </c>
      <c r="S137" s="43">
        <f t="shared" si="33"/>
        <v>0</v>
      </c>
      <c r="T137" s="440" t="str">
        <f t="shared" si="34"/>
        <v/>
      </c>
      <c r="U137" s="18">
        <f t="shared" si="26"/>
        <v>0</v>
      </c>
      <c r="V137" s="176"/>
      <c r="W137" s="176"/>
      <c r="X137" s="176"/>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8" customHeight="1">
      <c r="A138" s="140"/>
      <c r="B138" s="140"/>
      <c r="C138" s="141"/>
      <c r="D138" s="8"/>
      <c r="E138" s="213">
        <f t="shared" si="28"/>
        <v>0</v>
      </c>
      <c r="F138" s="163"/>
      <c r="G138" s="213">
        <f t="shared" si="29"/>
        <v>0</v>
      </c>
      <c r="H138" s="168"/>
      <c r="I138" s="148">
        <f t="shared" si="30"/>
        <v>0</v>
      </c>
      <c r="J138" s="148">
        <f t="shared" si="31"/>
        <v>0</v>
      </c>
      <c r="K138" s="149"/>
      <c r="L138" s="371" t="str">
        <f t="shared" si="27"/>
        <v/>
      </c>
      <c r="M138" s="150"/>
      <c r="N138" s="151"/>
      <c r="O138" s="152"/>
      <c r="P138" s="141"/>
      <c r="Q138" s="55" t="str">
        <f t="shared" si="32"/>
        <v/>
      </c>
      <c r="R138" s="74" t="str">
        <f t="shared" si="23"/>
        <v/>
      </c>
      <c r="S138" s="43">
        <f t="shared" si="33"/>
        <v>0</v>
      </c>
      <c r="T138" s="440" t="str">
        <f t="shared" si="34"/>
        <v/>
      </c>
      <c r="U138" s="18">
        <f t="shared" si="26"/>
        <v>0</v>
      </c>
      <c r="V138" s="176"/>
      <c r="W138" s="176"/>
      <c r="X138" s="176"/>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8" customHeight="1">
      <c r="A139" s="140"/>
      <c r="B139" s="140"/>
      <c r="C139" s="141"/>
      <c r="D139" s="8"/>
      <c r="E139" s="213">
        <f t="shared" si="28"/>
        <v>0</v>
      </c>
      <c r="F139" s="163"/>
      <c r="G139" s="213">
        <f t="shared" si="29"/>
        <v>0</v>
      </c>
      <c r="H139" s="168"/>
      <c r="I139" s="148">
        <f t="shared" si="30"/>
        <v>0</v>
      </c>
      <c r="J139" s="148">
        <f t="shared" si="31"/>
        <v>0</v>
      </c>
      <c r="K139" s="149"/>
      <c r="L139" s="371" t="str">
        <f t="shared" si="27"/>
        <v/>
      </c>
      <c r="M139" s="150"/>
      <c r="N139" s="151"/>
      <c r="O139" s="152"/>
      <c r="P139" s="141"/>
      <c r="Q139" s="55" t="str">
        <f t="shared" si="32"/>
        <v/>
      </c>
      <c r="R139" s="74" t="str">
        <f t="shared" si="23"/>
        <v/>
      </c>
      <c r="S139" s="43">
        <f t="shared" si="33"/>
        <v>0</v>
      </c>
      <c r="T139" s="440" t="str">
        <f t="shared" si="34"/>
        <v/>
      </c>
      <c r="U139" s="18">
        <f t="shared" si="26"/>
        <v>0</v>
      </c>
      <c r="V139" s="176"/>
      <c r="W139" s="176"/>
      <c r="X139" s="176"/>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8" customHeight="1">
      <c r="A140" s="140"/>
      <c r="B140" s="140"/>
      <c r="C140" s="141"/>
      <c r="D140" s="8"/>
      <c r="E140" s="213">
        <f t="shared" si="28"/>
        <v>0</v>
      </c>
      <c r="F140" s="163"/>
      <c r="G140" s="213">
        <f t="shared" si="29"/>
        <v>0</v>
      </c>
      <c r="H140" s="168"/>
      <c r="I140" s="148">
        <f t="shared" si="30"/>
        <v>0</v>
      </c>
      <c r="J140" s="148">
        <f t="shared" si="31"/>
        <v>0</v>
      </c>
      <c r="K140" s="149"/>
      <c r="L140" s="371" t="str">
        <f t="shared" si="27"/>
        <v/>
      </c>
      <c r="M140" s="150"/>
      <c r="N140" s="151"/>
      <c r="O140" s="152"/>
      <c r="P140" s="141"/>
      <c r="Q140" s="55" t="str">
        <f t="shared" si="32"/>
        <v/>
      </c>
      <c r="R140" s="74" t="str">
        <f t="shared" si="23"/>
        <v/>
      </c>
      <c r="S140" s="43">
        <f t="shared" si="33"/>
        <v>0</v>
      </c>
      <c r="T140" s="440" t="str">
        <f t="shared" si="34"/>
        <v/>
      </c>
      <c r="U140" s="18">
        <f t="shared" si="26"/>
        <v>0</v>
      </c>
      <c r="V140" s="176"/>
      <c r="W140" s="176"/>
      <c r="X140" s="176"/>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8" customHeight="1">
      <c r="A141" s="140"/>
      <c r="B141" s="140"/>
      <c r="C141" s="141"/>
      <c r="D141" s="8"/>
      <c r="E141" s="213">
        <f t="shared" ref="E141:E163" si="35">IF(L141="",0,IF($L141&gt;2006,VLOOKUP($L141,Taxes,2)*C141))</f>
        <v>0</v>
      </c>
      <c r="F141" s="163"/>
      <c r="G141" s="213">
        <f t="shared" ref="G141:G161" si="36">IF($L141="",0,IF($L141&gt;2006,VLOOKUP($L141,Taxes,3)*$C141))</f>
        <v>0</v>
      </c>
      <c r="H141" s="168"/>
      <c r="I141" s="148">
        <f t="shared" ref="I141:I163" si="37">IF(Activité=1,(IF($L141="",0,VLOOKUP($U141,Ristourne,4)*-E141)),IF(Activité=2,(-E141*$E$7),))</f>
        <v>0</v>
      </c>
      <c r="J141" s="148">
        <f t="shared" ref="J141:J161" si="38">IF(Activité=1,(IF($L141="",0,VLOOKUP($U141,Ristourne,5)*-G141)),IF(Activité=2,(-G141*$G$7),))</f>
        <v>0</v>
      </c>
      <c r="K141" s="149"/>
      <c r="L141" s="371" t="str">
        <f t="shared" si="27"/>
        <v/>
      </c>
      <c r="M141" s="150"/>
      <c r="N141" s="151"/>
      <c r="O141" s="152"/>
      <c r="P141" s="141"/>
      <c r="Q141" s="55" t="str">
        <f t="shared" ref="Q141:Q163" si="39">IF(AND(A141="",S141=0,P141=0),"",$O$6)</f>
        <v/>
      </c>
      <c r="R141" s="74" t="str">
        <f t="shared" ref="R141:R161" si="40">IF($S141=$R$11,"",(IF($M141&lt;$R$12,"Date","")))</f>
        <v/>
      </c>
      <c r="S141" s="43">
        <f t="shared" ref="S141:S161" si="41">SUM(C141:J141)</f>
        <v>0</v>
      </c>
      <c r="T141" s="440" t="str">
        <f t="shared" ref="T141:T163" si="42">IF(S141=0,"",VLOOKUP(M141,PerFinanc,3))</f>
        <v/>
      </c>
      <c r="U141" s="18">
        <f t="shared" si="26"/>
        <v>0</v>
      </c>
      <c r="V141" s="176"/>
      <c r="W141" s="176"/>
      <c r="X141" s="176"/>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8" customHeight="1">
      <c r="A142" s="140"/>
      <c r="B142" s="140"/>
      <c r="C142" s="141"/>
      <c r="D142" s="8"/>
      <c r="E142" s="213">
        <f t="shared" si="35"/>
        <v>0</v>
      </c>
      <c r="F142" s="163"/>
      <c r="G142" s="213">
        <f t="shared" si="36"/>
        <v>0</v>
      </c>
      <c r="H142" s="168"/>
      <c r="I142" s="148">
        <f t="shared" si="37"/>
        <v>0</v>
      </c>
      <c r="J142" s="148">
        <f t="shared" si="38"/>
        <v>0</v>
      </c>
      <c r="K142" s="149"/>
      <c r="L142" s="371" t="str">
        <f t="shared" si="27"/>
        <v/>
      </c>
      <c r="M142" s="150"/>
      <c r="N142" s="151"/>
      <c r="O142" s="152"/>
      <c r="P142" s="141"/>
      <c r="Q142" s="55" t="str">
        <f t="shared" si="39"/>
        <v/>
      </c>
      <c r="R142" s="74" t="str">
        <f t="shared" si="40"/>
        <v/>
      </c>
      <c r="S142" s="43">
        <f t="shared" si="41"/>
        <v>0</v>
      </c>
      <c r="T142" s="440" t="str">
        <f t="shared" si="42"/>
        <v/>
      </c>
      <c r="U142" s="18">
        <f t="shared" ref="U142:U163" si="43">IF(M142="",,YEAR(M142))</f>
        <v>0</v>
      </c>
      <c r="V142" s="176"/>
      <c r="W142" s="176"/>
      <c r="X142" s="176"/>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8" customHeight="1">
      <c r="A143" s="140"/>
      <c r="B143" s="140"/>
      <c r="C143" s="141"/>
      <c r="D143" s="8"/>
      <c r="E143" s="213">
        <f t="shared" si="35"/>
        <v>0</v>
      </c>
      <c r="F143" s="163"/>
      <c r="G143" s="213">
        <f t="shared" si="36"/>
        <v>0</v>
      </c>
      <c r="H143" s="168"/>
      <c r="I143" s="148">
        <f t="shared" si="37"/>
        <v>0</v>
      </c>
      <c r="J143" s="148">
        <f t="shared" si="38"/>
        <v>0</v>
      </c>
      <c r="K143" s="149"/>
      <c r="L143" s="371" t="str">
        <f t="shared" si="27"/>
        <v/>
      </c>
      <c r="M143" s="150"/>
      <c r="N143" s="151"/>
      <c r="O143" s="152"/>
      <c r="P143" s="141"/>
      <c r="Q143" s="55" t="str">
        <f t="shared" si="39"/>
        <v/>
      </c>
      <c r="R143" s="74" t="str">
        <f t="shared" si="40"/>
        <v/>
      </c>
      <c r="S143" s="43">
        <f t="shared" si="41"/>
        <v>0</v>
      </c>
      <c r="T143" s="440" t="str">
        <f t="shared" si="42"/>
        <v/>
      </c>
      <c r="U143" s="18">
        <f t="shared" si="43"/>
        <v>0</v>
      </c>
      <c r="V143" s="176"/>
      <c r="W143" s="176"/>
      <c r="X143" s="176"/>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8" customHeight="1">
      <c r="A144" s="140"/>
      <c r="B144" s="140"/>
      <c r="C144" s="141"/>
      <c r="D144" s="8"/>
      <c r="E144" s="213">
        <f t="shared" si="35"/>
        <v>0</v>
      </c>
      <c r="F144" s="163"/>
      <c r="G144" s="213">
        <f t="shared" si="36"/>
        <v>0</v>
      </c>
      <c r="H144" s="168"/>
      <c r="I144" s="148">
        <f t="shared" si="37"/>
        <v>0</v>
      </c>
      <c r="J144" s="148">
        <f t="shared" si="38"/>
        <v>0</v>
      </c>
      <c r="K144" s="149"/>
      <c r="L144" s="371" t="str">
        <f t="shared" si="27"/>
        <v/>
      </c>
      <c r="M144" s="150"/>
      <c r="N144" s="151"/>
      <c r="O144" s="152"/>
      <c r="P144" s="141"/>
      <c r="Q144" s="55" t="str">
        <f t="shared" si="39"/>
        <v/>
      </c>
      <c r="R144" s="74" t="str">
        <f t="shared" si="40"/>
        <v/>
      </c>
      <c r="S144" s="43">
        <f t="shared" si="41"/>
        <v>0</v>
      </c>
      <c r="T144" s="440" t="str">
        <f t="shared" si="42"/>
        <v/>
      </c>
      <c r="U144" s="18">
        <f t="shared" si="43"/>
        <v>0</v>
      </c>
      <c r="V144" s="176"/>
      <c r="W144" s="176"/>
      <c r="X144" s="176"/>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8" customHeight="1">
      <c r="A145" s="140"/>
      <c r="B145" s="140"/>
      <c r="C145" s="141"/>
      <c r="D145" s="8"/>
      <c r="E145" s="213">
        <f t="shared" si="35"/>
        <v>0</v>
      </c>
      <c r="F145" s="163"/>
      <c r="G145" s="213">
        <f t="shared" si="36"/>
        <v>0</v>
      </c>
      <c r="H145" s="168"/>
      <c r="I145" s="148">
        <f t="shared" si="37"/>
        <v>0</v>
      </c>
      <c r="J145" s="148">
        <f t="shared" si="38"/>
        <v>0</v>
      </c>
      <c r="K145" s="149"/>
      <c r="L145" s="371" t="str">
        <f t="shared" si="27"/>
        <v/>
      </c>
      <c r="M145" s="150"/>
      <c r="N145" s="151"/>
      <c r="O145" s="152"/>
      <c r="P145" s="141"/>
      <c r="Q145" s="55" t="str">
        <f t="shared" si="39"/>
        <v/>
      </c>
      <c r="R145" s="74" t="str">
        <f t="shared" si="40"/>
        <v/>
      </c>
      <c r="S145" s="43">
        <f t="shared" si="41"/>
        <v>0</v>
      </c>
      <c r="T145" s="440" t="str">
        <f t="shared" si="42"/>
        <v/>
      </c>
      <c r="U145" s="18">
        <f t="shared" si="43"/>
        <v>0</v>
      </c>
      <c r="V145" s="176"/>
      <c r="W145" s="176"/>
      <c r="X145" s="176"/>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8" customHeight="1">
      <c r="A146" s="140"/>
      <c r="B146" s="140"/>
      <c r="C146" s="141"/>
      <c r="D146" s="8"/>
      <c r="E146" s="213">
        <f t="shared" si="35"/>
        <v>0</v>
      </c>
      <c r="F146" s="163"/>
      <c r="G146" s="213">
        <f t="shared" si="36"/>
        <v>0</v>
      </c>
      <c r="H146" s="168"/>
      <c r="I146" s="148">
        <f t="shared" si="37"/>
        <v>0</v>
      </c>
      <c r="J146" s="148">
        <f t="shared" si="38"/>
        <v>0</v>
      </c>
      <c r="K146" s="149"/>
      <c r="L146" s="371" t="str">
        <f t="shared" si="27"/>
        <v/>
      </c>
      <c r="M146" s="150"/>
      <c r="N146" s="151"/>
      <c r="O146" s="152"/>
      <c r="P146" s="141"/>
      <c r="Q146" s="55" t="str">
        <f t="shared" si="39"/>
        <v/>
      </c>
      <c r="R146" s="74" t="str">
        <f t="shared" si="40"/>
        <v/>
      </c>
      <c r="S146" s="43">
        <f t="shared" si="41"/>
        <v>0</v>
      </c>
      <c r="T146" s="440" t="str">
        <f t="shared" si="42"/>
        <v/>
      </c>
      <c r="U146" s="18">
        <f t="shared" si="43"/>
        <v>0</v>
      </c>
      <c r="V146" s="176"/>
      <c r="W146" s="176"/>
      <c r="X146" s="176"/>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8" customHeight="1">
      <c r="A147" s="140"/>
      <c r="B147" s="140"/>
      <c r="C147" s="141"/>
      <c r="D147" s="8"/>
      <c r="E147" s="213">
        <f t="shared" si="35"/>
        <v>0</v>
      </c>
      <c r="F147" s="163"/>
      <c r="G147" s="213">
        <f t="shared" si="36"/>
        <v>0</v>
      </c>
      <c r="H147" s="168"/>
      <c r="I147" s="148">
        <f t="shared" si="37"/>
        <v>0</v>
      </c>
      <c r="J147" s="148">
        <f t="shared" si="38"/>
        <v>0</v>
      </c>
      <c r="K147" s="149"/>
      <c r="L147" s="371" t="str">
        <f t="shared" si="27"/>
        <v/>
      </c>
      <c r="M147" s="150"/>
      <c r="N147" s="151"/>
      <c r="O147" s="152"/>
      <c r="P147" s="141"/>
      <c r="Q147" s="55" t="str">
        <f t="shared" si="39"/>
        <v/>
      </c>
      <c r="R147" s="74" t="str">
        <f t="shared" si="40"/>
        <v/>
      </c>
      <c r="S147" s="43">
        <f t="shared" si="41"/>
        <v>0</v>
      </c>
      <c r="T147" s="440" t="str">
        <f t="shared" si="42"/>
        <v/>
      </c>
      <c r="U147" s="18">
        <f t="shared" si="43"/>
        <v>0</v>
      </c>
      <c r="V147" s="176"/>
      <c r="W147" s="176"/>
      <c r="X147" s="176"/>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8" customHeight="1">
      <c r="A148" s="140"/>
      <c r="B148" s="140"/>
      <c r="C148" s="141"/>
      <c r="D148" s="8"/>
      <c r="E148" s="213">
        <f t="shared" si="35"/>
        <v>0</v>
      </c>
      <c r="F148" s="163"/>
      <c r="G148" s="213">
        <f t="shared" si="36"/>
        <v>0</v>
      </c>
      <c r="H148" s="168"/>
      <c r="I148" s="148">
        <f t="shared" si="37"/>
        <v>0</v>
      </c>
      <c r="J148" s="148">
        <f t="shared" si="38"/>
        <v>0</v>
      </c>
      <c r="K148" s="149"/>
      <c r="L148" s="371" t="str">
        <f t="shared" si="27"/>
        <v/>
      </c>
      <c r="M148" s="150"/>
      <c r="N148" s="151"/>
      <c r="O148" s="152"/>
      <c r="P148" s="141"/>
      <c r="Q148" s="55" t="str">
        <f t="shared" si="39"/>
        <v/>
      </c>
      <c r="R148" s="74" t="str">
        <f t="shared" si="40"/>
        <v/>
      </c>
      <c r="S148" s="43">
        <f t="shared" si="41"/>
        <v>0</v>
      </c>
      <c r="T148" s="440" t="str">
        <f t="shared" si="42"/>
        <v/>
      </c>
      <c r="U148" s="18">
        <f t="shared" si="43"/>
        <v>0</v>
      </c>
      <c r="V148" s="176"/>
      <c r="W148" s="176"/>
      <c r="X148" s="176"/>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8" customHeight="1">
      <c r="A149" s="140"/>
      <c r="B149" s="140"/>
      <c r="C149" s="141"/>
      <c r="D149" s="8"/>
      <c r="E149" s="213">
        <f t="shared" si="35"/>
        <v>0</v>
      </c>
      <c r="F149" s="163"/>
      <c r="G149" s="213">
        <f t="shared" si="36"/>
        <v>0</v>
      </c>
      <c r="H149" s="168"/>
      <c r="I149" s="148">
        <f t="shared" si="37"/>
        <v>0</v>
      </c>
      <c r="J149" s="148">
        <f t="shared" si="38"/>
        <v>0</v>
      </c>
      <c r="K149" s="149"/>
      <c r="L149" s="371" t="str">
        <f t="shared" si="27"/>
        <v/>
      </c>
      <c r="M149" s="150"/>
      <c r="N149" s="151"/>
      <c r="O149" s="152"/>
      <c r="P149" s="141"/>
      <c r="Q149" s="55" t="str">
        <f t="shared" si="39"/>
        <v/>
      </c>
      <c r="R149" s="74" t="str">
        <f t="shared" si="40"/>
        <v/>
      </c>
      <c r="S149" s="43">
        <f t="shared" si="41"/>
        <v>0</v>
      </c>
      <c r="T149" s="440" t="str">
        <f t="shared" si="42"/>
        <v/>
      </c>
      <c r="U149" s="18">
        <f t="shared" si="43"/>
        <v>0</v>
      </c>
      <c r="V149" s="176"/>
      <c r="W149" s="176"/>
      <c r="X149" s="176"/>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8" customHeight="1">
      <c r="A150" s="140"/>
      <c r="B150" s="140"/>
      <c r="C150" s="141"/>
      <c r="D150" s="8"/>
      <c r="E150" s="213">
        <f t="shared" si="35"/>
        <v>0</v>
      </c>
      <c r="F150" s="163"/>
      <c r="G150" s="213">
        <f t="shared" si="36"/>
        <v>0</v>
      </c>
      <c r="H150" s="168"/>
      <c r="I150" s="148">
        <f t="shared" si="37"/>
        <v>0</v>
      </c>
      <c r="J150" s="148">
        <f t="shared" si="38"/>
        <v>0</v>
      </c>
      <c r="K150" s="149"/>
      <c r="L150" s="371" t="str">
        <f t="shared" ref="L150:L161" si="44">IF(M150="","",YEAR(M150))</f>
        <v/>
      </c>
      <c r="M150" s="150"/>
      <c r="N150" s="151"/>
      <c r="O150" s="152"/>
      <c r="P150" s="141"/>
      <c r="Q150" s="55" t="str">
        <f t="shared" si="39"/>
        <v/>
      </c>
      <c r="R150" s="74" t="str">
        <f t="shared" si="40"/>
        <v/>
      </c>
      <c r="S150" s="43">
        <f t="shared" si="41"/>
        <v>0</v>
      </c>
      <c r="T150" s="440" t="str">
        <f t="shared" si="42"/>
        <v/>
      </c>
      <c r="U150" s="18">
        <f t="shared" si="43"/>
        <v>0</v>
      </c>
      <c r="V150" s="176"/>
      <c r="W150" s="176"/>
      <c r="X150" s="176"/>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8" customHeight="1">
      <c r="A151" s="140"/>
      <c r="B151" s="140"/>
      <c r="C151" s="141"/>
      <c r="D151" s="8"/>
      <c r="E151" s="213">
        <f t="shared" si="35"/>
        <v>0</v>
      </c>
      <c r="F151" s="163"/>
      <c r="G151" s="213">
        <f t="shared" si="36"/>
        <v>0</v>
      </c>
      <c r="H151" s="168"/>
      <c r="I151" s="148">
        <f t="shared" si="37"/>
        <v>0</v>
      </c>
      <c r="J151" s="148">
        <f t="shared" si="38"/>
        <v>0</v>
      </c>
      <c r="K151" s="149"/>
      <c r="L151" s="371" t="str">
        <f t="shared" si="44"/>
        <v/>
      </c>
      <c r="M151" s="150"/>
      <c r="N151" s="151"/>
      <c r="O151" s="152"/>
      <c r="P151" s="141"/>
      <c r="Q151" s="55" t="str">
        <f t="shared" si="39"/>
        <v/>
      </c>
      <c r="R151" s="74" t="str">
        <f t="shared" si="40"/>
        <v/>
      </c>
      <c r="S151" s="43">
        <f t="shared" si="41"/>
        <v>0</v>
      </c>
      <c r="T151" s="440" t="str">
        <f t="shared" si="42"/>
        <v/>
      </c>
      <c r="U151" s="18">
        <f t="shared" si="43"/>
        <v>0</v>
      </c>
      <c r="V151" s="176"/>
      <c r="W151" s="176"/>
      <c r="X151" s="176"/>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8" customHeight="1">
      <c r="A152" s="140"/>
      <c r="B152" s="140"/>
      <c r="C152" s="141"/>
      <c r="D152" s="8"/>
      <c r="E152" s="213">
        <f t="shared" si="35"/>
        <v>0</v>
      </c>
      <c r="F152" s="163"/>
      <c r="G152" s="213">
        <f t="shared" si="36"/>
        <v>0</v>
      </c>
      <c r="H152" s="168"/>
      <c r="I152" s="148">
        <f t="shared" si="37"/>
        <v>0</v>
      </c>
      <c r="J152" s="148">
        <f t="shared" si="38"/>
        <v>0</v>
      </c>
      <c r="K152" s="149"/>
      <c r="L152" s="371" t="str">
        <f t="shared" si="44"/>
        <v/>
      </c>
      <c r="M152" s="150"/>
      <c r="N152" s="151"/>
      <c r="O152" s="152"/>
      <c r="P152" s="141"/>
      <c r="Q152" s="55" t="str">
        <f t="shared" si="39"/>
        <v/>
      </c>
      <c r="R152" s="74" t="str">
        <f t="shared" si="40"/>
        <v/>
      </c>
      <c r="S152" s="43">
        <f t="shared" si="41"/>
        <v>0</v>
      </c>
      <c r="T152" s="440" t="str">
        <f t="shared" si="42"/>
        <v/>
      </c>
      <c r="U152" s="18">
        <f t="shared" si="43"/>
        <v>0</v>
      </c>
      <c r="V152" s="176"/>
      <c r="W152" s="176"/>
      <c r="X152" s="176"/>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8" customHeight="1">
      <c r="A153" s="140"/>
      <c r="B153" s="140"/>
      <c r="C153" s="141"/>
      <c r="D153" s="8"/>
      <c r="E153" s="213">
        <f t="shared" si="35"/>
        <v>0</v>
      </c>
      <c r="F153" s="163"/>
      <c r="G153" s="213">
        <f t="shared" si="36"/>
        <v>0</v>
      </c>
      <c r="H153" s="168"/>
      <c r="I153" s="148">
        <f t="shared" si="37"/>
        <v>0</v>
      </c>
      <c r="J153" s="148">
        <f t="shared" si="38"/>
        <v>0</v>
      </c>
      <c r="K153" s="149"/>
      <c r="L153" s="371" t="str">
        <f t="shared" si="44"/>
        <v/>
      </c>
      <c r="M153" s="150"/>
      <c r="N153" s="151"/>
      <c r="O153" s="152"/>
      <c r="P153" s="141"/>
      <c r="Q153" s="55" t="str">
        <f t="shared" si="39"/>
        <v/>
      </c>
      <c r="R153" s="74" t="str">
        <f t="shared" si="40"/>
        <v/>
      </c>
      <c r="S153" s="43">
        <f t="shared" si="41"/>
        <v>0</v>
      </c>
      <c r="T153" s="440" t="str">
        <f t="shared" si="42"/>
        <v/>
      </c>
      <c r="U153" s="18">
        <f t="shared" si="43"/>
        <v>0</v>
      </c>
      <c r="V153" s="176"/>
      <c r="W153" s="176"/>
      <c r="X153" s="176"/>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8" customHeight="1">
      <c r="A154" s="140"/>
      <c r="B154" s="140"/>
      <c r="C154" s="141"/>
      <c r="D154" s="8"/>
      <c r="E154" s="213">
        <f t="shared" si="35"/>
        <v>0</v>
      </c>
      <c r="F154" s="163"/>
      <c r="G154" s="213">
        <f t="shared" si="36"/>
        <v>0</v>
      </c>
      <c r="H154" s="168"/>
      <c r="I154" s="148">
        <f t="shared" si="37"/>
        <v>0</v>
      </c>
      <c r="J154" s="148">
        <f t="shared" si="38"/>
        <v>0</v>
      </c>
      <c r="K154" s="149"/>
      <c r="L154" s="371" t="str">
        <f t="shared" si="44"/>
        <v/>
      </c>
      <c r="M154" s="150"/>
      <c r="N154" s="151"/>
      <c r="O154" s="152"/>
      <c r="P154" s="141"/>
      <c r="Q154" s="55" t="str">
        <f t="shared" si="39"/>
        <v/>
      </c>
      <c r="R154" s="74" t="str">
        <f t="shared" si="40"/>
        <v/>
      </c>
      <c r="S154" s="43">
        <f t="shared" si="41"/>
        <v>0</v>
      </c>
      <c r="T154" s="440" t="str">
        <f t="shared" si="42"/>
        <v/>
      </c>
      <c r="U154" s="18">
        <f t="shared" si="43"/>
        <v>0</v>
      </c>
      <c r="V154" s="176"/>
      <c r="W154" s="176"/>
      <c r="X154" s="176"/>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8" customHeight="1">
      <c r="A155" s="140"/>
      <c r="B155" s="140"/>
      <c r="C155" s="141"/>
      <c r="D155" s="8"/>
      <c r="E155" s="213">
        <f t="shared" si="35"/>
        <v>0</v>
      </c>
      <c r="F155" s="163"/>
      <c r="G155" s="213">
        <f t="shared" si="36"/>
        <v>0</v>
      </c>
      <c r="H155" s="168"/>
      <c r="I155" s="148">
        <f t="shared" si="37"/>
        <v>0</v>
      </c>
      <c r="J155" s="148">
        <f t="shared" si="38"/>
        <v>0</v>
      </c>
      <c r="K155" s="149"/>
      <c r="L155" s="371" t="str">
        <f t="shared" si="44"/>
        <v/>
      </c>
      <c r="M155" s="150"/>
      <c r="N155" s="151"/>
      <c r="O155" s="152"/>
      <c r="P155" s="141"/>
      <c r="Q155" s="55" t="str">
        <f t="shared" si="39"/>
        <v/>
      </c>
      <c r="R155" s="74" t="str">
        <f t="shared" si="40"/>
        <v/>
      </c>
      <c r="S155" s="43">
        <f t="shared" si="41"/>
        <v>0</v>
      </c>
      <c r="T155" s="440" t="str">
        <f t="shared" si="42"/>
        <v/>
      </c>
      <c r="U155" s="18">
        <f t="shared" si="43"/>
        <v>0</v>
      </c>
      <c r="V155" s="176"/>
      <c r="W155" s="176"/>
      <c r="X155" s="176"/>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8" customHeight="1">
      <c r="A156" s="140"/>
      <c r="B156" s="140"/>
      <c r="C156" s="141"/>
      <c r="D156" s="8"/>
      <c r="E156" s="213">
        <f t="shared" si="35"/>
        <v>0</v>
      </c>
      <c r="F156" s="163"/>
      <c r="G156" s="213">
        <f t="shared" si="36"/>
        <v>0</v>
      </c>
      <c r="H156" s="168"/>
      <c r="I156" s="148">
        <f t="shared" si="37"/>
        <v>0</v>
      </c>
      <c r="J156" s="148">
        <f t="shared" si="38"/>
        <v>0</v>
      </c>
      <c r="K156" s="149"/>
      <c r="L156" s="371" t="str">
        <f t="shared" si="44"/>
        <v/>
      </c>
      <c r="M156" s="150"/>
      <c r="N156" s="151"/>
      <c r="O156" s="152"/>
      <c r="P156" s="141"/>
      <c r="Q156" s="55" t="str">
        <f t="shared" si="39"/>
        <v/>
      </c>
      <c r="R156" s="74" t="str">
        <f t="shared" si="40"/>
        <v/>
      </c>
      <c r="S156" s="43">
        <f t="shared" si="41"/>
        <v>0</v>
      </c>
      <c r="T156" s="440" t="str">
        <f t="shared" si="42"/>
        <v/>
      </c>
      <c r="U156" s="18">
        <f t="shared" si="43"/>
        <v>0</v>
      </c>
      <c r="V156" s="176"/>
      <c r="W156" s="176"/>
      <c r="X156" s="176"/>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8" customHeight="1">
      <c r="A157" s="140"/>
      <c r="B157" s="140"/>
      <c r="C157" s="141"/>
      <c r="D157" s="8"/>
      <c r="E157" s="213">
        <f t="shared" si="35"/>
        <v>0</v>
      </c>
      <c r="F157" s="163"/>
      <c r="G157" s="213">
        <f t="shared" si="36"/>
        <v>0</v>
      </c>
      <c r="H157" s="168"/>
      <c r="I157" s="148">
        <f t="shared" si="37"/>
        <v>0</v>
      </c>
      <c r="J157" s="148">
        <f t="shared" si="38"/>
        <v>0</v>
      </c>
      <c r="K157" s="149"/>
      <c r="L157" s="371" t="str">
        <f t="shared" si="44"/>
        <v/>
      </c>
      <c r="M157" s="150"/>
      <c r="N157" s="151"/>
      <c r="O157" s="152"/>
      <c r="P157" s="141"/>
      <c r="Q157" s="55" t="str">
        <f t="shared" si="39"/>
        <v/>
      </c>
      <c r="R157" s="74" t="str">
        <f t="shared" si="40"/>
        <v/>
      </c>
      <c r="S157" s="43">
        <f t="shared" si="41"/>
        <v>0</v>
      </c>
      <c r="T157" s="440" t="str">
        <f t="shared" si="42"/>
        <v/>
      </c>
      <c r="U157" s="18">
        <f t="shared" si="43"/>
        <v>0</v>
      </c>
      <c r="V157" s="176"/>
      <c r="W157" s="176"/>
      <c r="X157" s="176"/>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8" customHeight="1">
      <c r="A158" s="140"/>
      <c r="B158" s="140"/>
      <c r="C158" s="141"/>
      <c r="D158" s="8"/>
      <c r="E158" s="213">
        <f t="shared" si="35"/>
        <v>0</v>
      </c>
      <c r="F158" s="163"/>
      <c r="G158" s="213">
        <f t="shared" si="36"/>
        <v>0</v>
      </c>
      <c r="H158" s="168"/>
      <c r="I158" s="148">
        <f t="shared" si="37"/>
        <v>0</v>
      </c>
      <c r="J158" s="148">
        <f t="shared" si="38"/>
        <v>0</v>
      </c>
      <c r="K158" s="149"/>
      <c r="L158" s="371" t="str">
        <f t="shared" si="44"/>
        <v/>
      </c>
      <c r="M158" s="150"/>
      <c r="N158" s="151"/>
      <c r="O158" s="152"/>
      <c r="P158" s="141"/>
      <c r="Q158" s="55" t="str">
        <f t="shared" si="39"/>
        <v/>
      </c>
      <c r="R158" s="74" t="str">
        <f t="shared" si="40"/>
        <v/>
      </c>
      <c r="S158" s="43">
        <f t="shared" si="41"/>
        <v>0</v>
      </c>
      <c r="T158" s="440" t="str">
        <f t="shared" si="42"/>
        <v/>
      </c>
      <c r="U158" s="18">
        <f t="shared" si="43"/>
        <v>0</v>
      </c>
      <c r="V158" s="176"/>
      <c r="W158" s="176"/>
      <c r="X158" s="176"/>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8" customHeight="1">
      <c r="A159" s="140"/>
      <c r="B159" s="140"/>
      <c r="C159" s="141"/>
      <c r="D159" s="8"/>
      <c r="E159" s="213">
        <f t="shared" si="35"/>
        <v>0</v>
      </c>
      <c r="F159" s="163"/>
      <c r="G159" s="213">
        <f t="shared" si="36"/>
        <v>0</v>
      </c>
      <c r="H159" s="168"/>
      <c r="I159" s="148">
        <f t="shared" si="37"/>
        <v>0</v>
      </c>
      <c r="J159" s="148">
        <f t="shared" si="38"/>
        <v>0</v>
      </c>
      <c r="K159" s="149"/>
      <c r="L159" s="371" t="str">
        <f t="shared" si="44"/>
        <v/>
      </c>
      <c r="M159" s="150"/>
      <c r="N159" s="151"/>
      <c r="O159" s="152"/>
      <c r="P159" s="141"/>
      <c r="Q159" s="55" t="str">
        <f t="shared" si="39"/>
        <v/>
      </c>
      <c r="R159" s="74" t="str">
        <f t="shared" si="40"/>
        <v/>
      </c>
      <c r="S159" s="43">
        <f t="shared" si="41"/>
        <v>0</v>
      </c>
      <c r="T159" s="440" t="str">
        <f t="shared" si="42"/>
        <v/>
      </c>
      <c r="U159" s="18">
        <f t="shared" si="43"/>
        <v>0</v>
      </c>
      <c r="V159" s="176"/>
      <c r="W159" s="176"/>
      <c r="X159" s="176"/>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8" customHeight="1">
      <c r="A160" s="140"/>
      <c r="B160" s="140"/>
      <c r="C160" s="141"/>
      <c r="D160" s="8"/>
      <c r="E160" s="213">
        <f t="shared" si="35"/>
        <v>0</v>
      </c>
      <c r="F160" s="163"/>
      <c r="G160" s="213">
        <f t="shared" si="36"/>
        <v>0</v>
      </c>
      <c r="H160" s="168"/>
      <c r="I160" s="148">
        <f t="shared" si="37"/>
        <v>0</v>
      </c>
      <c r="J160" s="148">
        <f t="shared" si="38"/>
        <v>0</v>
      </c>
      <c r="K160" s="149"/>
      <c r="L160" s="371" t="str">
        <f t="shared" si="44"/>
        <v/>
      </c>
      <c r="M160" s="150"/>
      <c r="N160" s="151"/>
      <c r="O160" s="152"/>
      <c r="P160" s="141"/>
      <c r="Q160" s="55" t="str">
        <f t="shared" si="39"/>
        <v/>
      </c>
      <c r="R160" s="74" t="str">
        <f t="shared" si="40"/>
        <v/>
      </c>
      <c r="S160" s="43">
        <f t="shared" si="41"/>
        <v>0</v>
      </c>
      <c r="T160" s="440" t="str">
        <f t="shared" si="42"/>
        <v/>
      </c>
      <c r="U160" s="18">
        <f t="shared" si="43"/>
        <v>0</v>
      </c>
      <c r="V160" s="176"/>
      <c r="W160" s="176"/>
      <c r="X160" s="176"/>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8" customHeight="1">
      <c r="A161" s="140"/>
      <c r="B161" s="140"/>
      <c r="C161" s="141"/>
      <c r="D161" s="8"/>
      <c r="E161" s="213">
        <f t="shared" si="35"/>
        <v>0</v>
      </c>
      <c r="F161" s="163"/>
      <c r="G161" s="213">
        <f t="shared" si="36"/>
        <v>0</v>
      </c>
      <c r="H161" s="168"/>
      <c r="I161" s="148">
        <f t="shared" si="37"/>
        <v>0</v>
      </c>
      <c r="J161" s="148">
        <f t="shared" si="38"/>
        <v>0</v>
      </c>
      <c r="K161" s="149"/>
      <c r="L161" s="371" t="str">
        <f t="shared" si="44"/>
        <v/>
      </c>
      <c r="M161" s="150"/>
      <c r="N161" s="151"/>
      <c r="O161" s="152"/>
      <c r="P161" s="141"/>
      <c r="Q161" s="55" t="str">
        <f t="shared" si="39"/>
        <v/>
      </c>
      <c r="R161" s="74" t="str">
        <f t="shared" si="40"/>
        <v/>
      </c>
      <c r="S161" s="43">
        <f t="shared" si="41"/>
        <v>0</v>
      </c>
      <c r="T161" s="440" t="str">
        <f t="shared" si="42"/>
        <v/>
      </c>
      <c r="U161" s="18">
        <f t="shared" si="43"/>
        <v>0</v>
      </c>
      <c r="V161" s="176"/>
      <c r="W161" s="176"/>
      <c r="X161" s="176"/>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8" customHeight="1">
      <c r="A162" s="140"/>
      <c r="B162" s="140"/>
      <c r="C162" s="141"/>
      <c r="D162" s="8"/>
      <c r="E162" s="213">
        <f t="shared" si="35"/>
        <v>0</v>
      </c>
      <c r="F162" s="163"/>
      <c r="G162" s="213">
        <f>IF($L162="",0,IF($L162&gt;2006,VLOOKUP($L162,Taxes,3)*$C162))</f>
        <v>0</v>
      </c>
      <c r="H162" s="168"/>
      <c r="I162" s="148">
        <f t="shared" si="37"/>
        <v>0</v>
      </c>
      <c r="J162" s="148">
        <f>IF(Activité=1,(IF($L162="",0,VLOOKUP($U162,Ristourne,5)*-G162)),IF(Activité=2,(-G162*$G$7),))</f>
        <v>0</v>
      </c>
      <c r="K162" s="149"/>
      <c r="L162" s="371" t="str">
        <f t="shared" ref="L162:L163" si="45">IF(M162="","",YEAR(M162))</f>
        <v/>
      </c>
      <c r="M162" s="150"/>
      <c r="N162" s="151"/>
      <c r="O162" s="152"/>
      <c r="P162" s="141"/>
      <c r="Q162" s="55" t="str">
        <f t="shared" si="39"/>
        <v/>
      </c>
      <c r="R162" s="74" t="str">
        <f t="shared" ref="R162:R163" si="46">IF($S162=$R$11,"",(IF($M162&lt;$R$12,"Date","")))</f>
        <v/>
      </c>
      <c r="S162" s="43">
        <f t="shared" ref="S162:S163" si="47">SUM(C162:J162)</f>
        <v>0</v>
      </c>
      <c r="T162" s="440" t="str">
        <f t="shared" si="42"/>
        <v/>
      </c>
      <c r="U162" s="18">
        <f t="shared" si="43"/>
        <v>0</v>
      </c>
      <c r="V162" s="176"/>
      <c r="W162" s="176"/>
      <c r="X162" s="176"/>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8" customHeight="1" thickBot="1">
      <c r="A163" s="142"/>
      <c r="B163" s="142"/>
      <c r="C163" s="143"/>
      <c r="D163" s="206"/>
      <c r="E163" s="214">
        <f t="shared" si="35"/>
        <v>0</v>
      </c>
      <c r="F163" s="207"/>
      <c r="G163" s="214">
        <f>IF($L163="",0,IF($L163&gt;2006,VLOOKUP($L163,Taxes,3)*$C163))</f>
        <v>0</v>
      </c>
      <c r="H163" s="208"/>
      <c r="I163" s="148">
        <f t="shared" si="37"/>
        <v>0</v>
      </c>
      <c r="J163" s="148">
        <f>IF(Activité=1,(IF($L163="",0,VLOOKUP($U163,Ristourne,5)*-G163)),IF(Activité=2,(-G163*$G$7),))</f>
        <v>0</v>
      </c>
      <c r="K163" s="155"/>
      <c r="L163" s="372" t="str">
        <f t="shared" si="45"/>
        <v/>
      </c>
      <c r="M163" s="156"/>
      <c r="N163" s="157"/>
      <c r="O163" s="300"/>
      <c r="P163" s="143"/>
      <c r="Q163" s="55" t="str">
        <f t="shared" si="39"/>
        <v/>
      </c>
      <c r="R163" s="74" t="str">
        <f t="shared" si="46"/>
        <v/>
      </c>
      <c r="S163" s="43">
        <f t="shared" si="47"/>
        <v>0</v>
      </c>
      <c r="T163" s="440" t="str">
        <f t="shared" si="42"/>
        <v/>
      </c>
      <c r="U163" s="18">
        <f t="shared" si="43"/>
        <v>0</v>
      </c>
      <c r="V163" s="176"/>
      <c r="W163" s="176"/>
      <c r="X163" s="176"/>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8.25" customHeight="1" thickBot="1">
      <c r="A164" s="1"/>
      <c r="B164" s="1"/>
      <c r="C164" s="1"/>
      <c r="D164" s="1"/>
      <c r="E164" s="1"/>
      <c r="F164" s="167"/>
      <c r="G164" s="1"/>
      <c r="H164" s="167"/>
      <c r="I164" s="1"/>
      <c r="J164" s="345"/>
      <c r="K164" s="1"/>
      <c r="L164" s="10"/>
      <c r="M164" s="1"/>
      <c r="N164" s="1"/>
      <c r="O164" s="10"/>
      <c r="P164" s="1"/>
      <c r="Q164" s="1"/>
      <c r="R164" s="75"/>
      <c r="S164" s="1"/>
      <c r="T164" s="1"/>
      <c r="U164" s="1"/>
      <c r="V164" s="177"/>
      <c r="W164" s="177"/>
      <c r="X164" s="177"/>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27" customHeight="1" thickBot="1">
      <c r="A165" s="132"/>
      <c r="B165" s="200" t="s">
        <v>72</v>
      </c>
      <c r="C165" s="215">
        <f>SUM(C13:C163)</f>
        <v>0</v>
      </c>
      <c r="D165" s="423" t="s">
        <v>63</v>
      </c>
      <c r="E165" s="215">
        <f>SUM(E13:E163)</f>
        <v>0</v>
      </c>
      <c r="F165" s="424" t="s">
        <v>63</v>
      </c>
      <c r="G165" s="215">
        <f>SUM(G13:G163)</f>
        <v>0</v>
      </c>
      <c r="H165" s="424" t="s">
        <v>64</v>
      </c>
      <c r="I165" s="201"/>
      <c r="J165" s="201"/>
      <c r="K165" s="215">
        <f>C165+E165+G165</f>
        <v>0</v>
      </c>
      <c r="L165" s="203"/>
      <c r="M165" s="204"/>
      <c r="N165" s="204"/>
      <c r="O165" s="205"/>
      <c r="P165" s="204"/>
      <c r="Q165" s="1"/>
      <c r="R165" s="75"/>
      <c r="S165" s="12"/>
      <c r="T165" s="441"/>
      <c r="U165" s="441"/>
      <c r="V165" s="176"/>
      <c r="W165" s="176"/>
      <c r="X165" s="176"/>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9.75" customHeight="1" thickBot="1">
      <c r="A166" s="132"/>
      <c r="B166" s="57"/>
      <c r="C166" s="58"/>
      <c r="D166" s="56"/>
      <c r="E166" s="123"/>
      <c r="F166" s="165"/>
      <c r="G166" s="59"/>
      <c r="H166" s="165"/>
      <c r="I166" s="56"/>
      <c r="J166" s="56"/>
      <c r="K166" s="60"/>
      <c r="L166" s="13"/>
      <c r="M166" s="1"/>
      <c r="N166" s="1"/>
      <c r="O166" s="10"/>
      <c r="P166" s="1"/>
      <c r="Q166" s="1"/>
      <c r="R166" s="75"/>
      <c r="S166" s="12"/>
      <c r="T166" s="441"/>
      <c r="U166" s="441"/>
      <c r="V166" s="176"/>
      <c r="W166" s="176"/>
      <c r="X166" s="176"/>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27" customHeight="1" thickBot="1">
      <c r="A167" s="129"/>
      <c r="B167" s="61"/>
      <c r="C167" s="62" t="s">
        <v>65</v>
      </c>
      <c r="D167" s="243"/>
      <c r="E167" s="215">
        <f>SUM(I13:I163)</f>
        <v>0</v>
      </c>
      <c r="F167" s="421" t="s">
        <v>63</v>
      </c>
      <c r="G167" s="216">
        <f>SUM(J13:J163)</f>
        <v>0</v>
      </c>
      <c r="H167" s="421" t="s">
        <v>64</v>
      </c>
      <c r="I167" s="56"/>
      <c r="J167" s="56"/>
      <c r="K167" s="215">
        <f>E167+G167</f>
        <v>0</v>
      </c>
      <c r="L167" s="241">
        <v>1</v>
      </c>
      <c r="M167" s="238"/>
      <c r="N167" s="238"/>
      <c r="O167" s="238"/>
      <c r="P167" s="238"/>
      <c r="Q167" s="238"/>
      <c r="R167" s="75"/>
      <c r="S167" s="1"/>
      <c r="T167" s="441"/>
      <c r="U167" s="441"/>
      <c r="V167" s="176"/>
      <c r="W167" s="176"/>
      <c r="X167" s="176"/>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7.5" customHeight="1" thickBot="1">
      <c r="A168" s="130"/>
      <c r="B168" s="61"/>
      <c r="C168" s="62"/>
      <c r="D168" s="63"/>
      <c r="E168" s="58"/>
      <c r="F168" s="165"/>
      <c r="G168" s="58"/>
      <c r="H168" s="165"/>
      <c r="I168" s="56"/>
      <c r="J168" s="56"/>
      <c r="K168" s="60"/>
      <c r="L168" s="13"/>
      <c r="M168" s="1"/>
      <c r="N168" s="1"/>
      <c r="O168" s="10"/>
      <c r="P168" s="1"/>
      <c r="Q168" s="1"/>
      <c r="R168" s="75"/>
      <c r="S168" s="1"/>
      <c r="T168" s="441"/>
      <c r="U168" s="441"/>
      <c r="V168" s="176"/>
      <c r="W168" s="176"/>
      <c r="X168" s="176"/>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24.75" customHeight="1" thickBot="1">
      <c r="A169" s="130"/>
      <c r="B169" s="61"/>
      <c r="C169" s="612" t="s">
        <v>73</v>
      </c>
      <c r="D169" s="612"/>
      <c r="E169" s="612"/>
      <c r="F169" s="612"/>
      <c r="G169" s="612"/>
      <c r="H169" s="166"/>
      <c r="I169" s="58"/>
      <c r="J169" s="58"/>
      <c r="K169" s="217">
        <f>K165+K167</f>
        <v>0</v>
      </c>
      <c r="L169" s="241">
        <v>2</v>
      </c>
      <c r="M169" s="238"/>
      <c r="N169" s="1"/>
      <c r="O169" s="10"/>
      <c r="P169" s="1"/>
      <c r="Q169" s="1"/>
      <c r="R169" s="75"/>
      <c r="S169" s="1"/>
      <c r="T169" s="441"/>
      <c r="U169" s="441"/>
      <c r="V169" s="176"/>
      <c r="W169" s="176"/>
      <c r="X169" s="176"/>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8.25" customHeight="1">
      <c r="A170" s="1"/>
      <c r="B170" s="63"/>
      <c r="C170" s="62"/>
      <c r="D170" s="62"/>
      <c r="E170" s="58"/>
      <c r="F170" s="166"/>
      <c r="G170" s="62"/>
      <c r="H170" s="166"/>
      <c r="I170" s="58"/>
      <c r="J170" s="58"/>
      <c r="K170" s="60"/>
      <c r="L170" s="13"/>
      <c r="M170" s="125"/>
      <c r="N170" s="125"/>
      <c r="O170" s="125"/>
      <c r="P170" s="126"/>
      <c r="Q170" s="238"/>
      <c r="R170" s="75"/>
      <c r="S170" s="1"/>
      <c r="T170" s="441"/>
      <c r="U170" s="441"/>
      <c r="V170" s="176"/>
      <c r="W170" s="176"/>
      <c r="X170" s="176"/>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8" customHeight="1">
      <c r="A171" s="1"/>
      <c r="B171" s="1"/>
      <c r="C171" s="1"/>
      <c r="D171" s="1"/>
      <c r="E171" s="1"/>
      <c r="F171" s="167"/>
      <c r="G171" s="1"/>
      <c r="H171" s="167"/>
      <c r="I171" s="1"/>
      <c r="J171" s="345"/>
      <c r="K171" s="1"/>
      <c r="L171" s="10"/>
      <c r="M171" s="1"/>
      <c r="N171" s="1"/>
      <c r="O171" s="10"/>
      <c r="P171" s="1"/>
      <c r="Q171" s="1"/>
      <c r="R171" s="75"/>
      <c r="S171" s="1"/>
      <c r="T171" s="1"/>
      <c r="U171" s="1"/>
      <c r="V171" s="177"/>
      <c r="W171" s="177"/>
      <c r="X171" s="177"/>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8" customHeight="1">
      <c r="A172" s="1"/>
      <c r="B172" s="1"/>
      <c r="C172" s="1"/>
      <c r="D172" s="1"/>
      <c r="E172" s="1"/>
      <c r="F172" s="167"/>
      <c r="G172" s="1"/>
      <c r="H172" s="167"/>
      <c r="I172" s="1"/>
      <c r="J172" s="345"/>
      <c r="K172" s="1"/>
      <c r="L172" s="10"/>
      <c r="M172" s="1"/>
      <c r="N172" s="1"/>
      <c r="O172" s="10"/>
      <c r="P172" s="1"/>
      <c r="Q172" s="1"/>
      <c r="R172" s="75"/>
      <c r="S172" s="1"/>
      <c r="T172" s="1"/>
      <c r="U172" s="1"/>
      <c r="V172" s="177"/>
      <c r="W172" s="177"/>
      <c r="X172" s="177"/>
      <c r="Y172" s="1"/>
      <c r="Z172" s="1"/>
      <c r="AA172" s="14"/>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8" customHeight="1">
      <c r="A173" s="1"/>
      <c r="B173" s="1"/>
      <c r="C173" s="1"/>
      <c r="D173" s="1"/>
      <c r="E173" s="1"/>
      <c r="F173" s="167"/>
      <c r="G173" s="1"/>
      <c r="H173" s="167"/>
      <c r="I173" s="1"/>
      <c r="J173" s="345"/>
      <c r="K173" s="1"/>
      <c r="L173" s="10"/>
      <c r="M173" s="1"/>
      <c r="N173" s="1"/>
      <c r="O173" s="10"/>
      <c r="P173" s="1"/>
      <c r="Q173" s="1"/>
      <c r="R173" s="75"/>
      <c r="S173" s="1"/>
      <c r="T173" s="1"/>
      <c r="U173" s="1"/>
      <c r="V173" s="177"/>
      <c r="W173" s="177"/>
      <c r="X173" s="177"/>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8" customHeight="1">
      <c r="A174" s="1"/>
      <c r="B174" s="1"/>
      <c r="C174" s="1"/>
      <c r="D174" s="1"/>
      <c r="E174" s="1"/>
      <c r="F174" s="167"/>
      <c r="G174" s="1"/>
      <c r="H174" s="167"/>
      <c r="I174" s="1"/>
      <c r="J174" s="345"/>
      <c r="K174" s="1"/>
      <c r="L174" s="10"/>
      <c r="M174" s="1"/>
      <c r="N174" s="1"/>
      <c r="O174" s="10"/>
      <c r="P174" s="1"/>
      <c r="Q174" s="1"/>
      <c r="R174" s="75"/>
      <c r="S174" s="1"/>
      <c r="T174" s="1"/>
      <c r="U174" s="1"/>
      <c r="V174" s="177"/>
      <c r="W174" s="177"/>
      <c r="X174" s="177"/>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8" customHeight="1">
      <c r="A175" s="1"/>
      <c r="B175" s="1"/>
      <c r="C175" s="1"/>
      <c r="D175" s="1"/>
      <c r="E175" s="1"/>
      <c r="F175" s="167"/>
      <c r="G175" s="1"/>
      <c r="H175" s="167"/>
      <c r="I175" s="1"/>
      <c r="J175" s="345"/>
      <c r="K175" s="1"/>
      <c r="L175" s="10"/>
      <c r="M175" s="1"/>
      <c r="N175" s="1"/>
      <c r="O175" s="10"/>
      <c r="P175" s="1"/>
      <c r="Q175" s="1"/>
      <c r="R175" s="75"/>
      <c r="S175" s="1"/>
      <c r="T175" s="1"/>
      <c r="U175" s="1"/>
      <c r="V175" s="177"/>
      <c r="W175" s="177"/>
      <c r="X175" s="177"/>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8" customHeight="1">
      <c r="A176" s="1"/>
      <c r="B176" s="1"/>
      <c r="C176" s="1"/>
      <c r="D176" s="1"/>
      <c r="E176" s="1"/>
      <c r="F176" s="167"/>
      <c r="G176" s="1"/>
      <c r="H176" s="167"/>
      <c r="I176" s="1"/>
      <c r="J176" s="345"/>
      <c r="K176" s="1"/>
      <c r="L176" s="10"/>
      <c r="M176" s="1"/>
      <c r="N176" s="1"/>
      <c r="O176" s="10"/>
      <c r="P176" s="1"/>
      <c r="Q176" s="1"/>
      <c r="R176" s="75"/>
      <c r="S176" s="1"/>
      <c r="T176" s="1"/>
      <c r="U176" s="1"/>
      <c r="V176" s="177"/>
      <c r="W176" s="177"/>
      <c r="X176" s="177"/>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8" customHeight="1">
      <c r="A177" s="1"/>
      <c r="B177" s="1"/>
      <c r="C177" s="1"/>
      <c r="D177" s="1"/>
      <c r="E177" s="1"/>
      <c r="F177" s="167"/>
      <c r="G177" s="1"/>
      <c r="H177" s="167"/>
      <c r="I177" s="1"/>
      <c r="J177" s="345"/>
      <c r="K177" s="1"/>
      <c r="L177" s="10"/>
      <c r="M177" s="1"/>
      <c r="N177" s="1"/>
      <c r="O177" s="10"/>
      <c r="P177" s="1"/>
      <c r="Q177" s="1"/>
      <c r="R177" s="75"/>
      <c r="S177" s="1"/>
      <c r="T177" s="1"/>
      <c r="U177" s="1"/>
      <c r="V177" s="177"/>
      <c r="W177" s="177"/>
      <c r="X177" s="177"/>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8" customHeight="1">
      <c r="A178" s="1"/>
      <c r="B178" s="1"/>
      <c r="C178" s="1"/>
      <c r="D178" s="1"/>
      <c r="E178" s="1"/>
      <c r="F178" s="167"/>
      <c r="G178" s="1"/>
      <c r="H178" s="167"/>
      <c r="I178" s="1"/>
      <c r="J178" s="345"/>
      <c r="K178" s="1"/>
      <c r="L178" s="10"/>
      <c r="M178" s="1"/>
      <c r="N178" s="1"/>
      <c r="O178" s="10"/>
      <c r="P178" s="1"/>
      <c r="Q178" s="1"/>
      <c r="R178" s="75"/>
      <c r="S178" s="1"/>
      <c r="T178" s="1"/>
      <c r="U178" s="1"/>
      <c r="V178" s="177"/>
      <c r="W178" s="177"/>
      <c r="X178" s="177"/>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8" customHeight="1">
      <c r="A179" s="1"/>
      <c r="B179" s="1"/>
      <c r="C179" s="1"/>
      <c r="D179" s="1"/>
      <c r="E179" s="1"/>
      <c r="F179" s="167"/>
      <c r="G179" s="1"/>
      <c r="H179" s="167"/>
      <c r="I179" s="1"/>
      <c r="J179" s="345"/>
      <c r="K179" s="1"/>
      <c r="L179" s="10"/>
      <c r="M179" s="1"/>
      <c r="N179" s="1"/>
      <c r="O179" s="10"/>
      <c r="P179" s="1"/>
      <c r="Q179" s="1"/>
      <c r="R179" s="75"/>
      <c r="S179" s="1"/>
      <c r="T179" s="1"/>
      <c r="U179" s="1"/>
      <c r="V179" s="177"/>
      <c r="W179" s="177"/>
      <c r="X179" s="177"/>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8" customHeight="1">
      <c r="A180" s="1"/>
      <c r="B180" s="1"/>
      <c r="C180" s="1"/>
      <c r="D180" s="1"/>
      <c r="E180" s="1"/>
      <c r="F180" s="167"/>
      <c r="G180" s="1"/>
      <c r="H180" s="167"/>
      <c r="I180" s="1"/>
      <c r="J180" s="345"/>
      <c r="K180" s="1"/>
      <c r="L180" s="10"/>
      <c r="M180" s="1"/>
      <c r="N180" s="1"/>
      <c r="O180" s="10"/>
      <c r="P180" s="1"/>
      <c r="Q180" s="1"/>
      <c r="R180" s="75"/>
      <c r="S180" s="1"/>
      <c r="T180" s="1"/>
      <c r="U180" s="1"/>
      <c r="V180" s="177"/>
      <c r="W180" s="177"/>
      <c r="X180" s="177"/>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8" customHeight="1">
      <c r="A181" s="1"/>
      <c r="B181" s="1"/>
      <c r="C181" s="1"/>
      <c r="D181" s="1"/>
      <c r="E181" s="1"/>
      <c r="F181" s="167"/>
      <c r="G181" s="1"/>
      <c r="H181" s="167"/>
      <c r="I181" s="1"/>
      <c r="J181" s="345"/>
      <c r="K181" s="1"/>
      <c r="L181" s="10"/>
      <c r="M181" s="1"/>
      <c r="N181" s="1"/>
      <c r="O181" s="10"/>
      <c r="P181" s="1"/>
      <c r="Q181" s="1"/>
      <c r="R181" s="75"/>
      <c r="S181" s="1"/>
      <c r="T181" s="1"/>
      <c r="U181" s="1"/>
      <c r="V181" s="177"/>
      <c r="W181" s="177"/>
      <c r="X181" s="177"/>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8" customHeight="1">
      <c r="A182" s="1"/>
      <c r="B182" s="1"/>
      <c r="C182" s="1"/>
      <c r="D182" s="1"/>
      <c r="E182" s="1"/>
      <c r="F182" s="167"/>
      <c r="G182" s="1"/>
      <c r="H182" s="167"/>
      <c r="I182" s="1"/>
      <c r="J182" s="345"/>
      <c r="K182" s="1"/>
      <c r="L182" s="10"/>
      <c r="M182" s="1"/>
      <c r="N182" s="1"/>
      <c r="O182" s="10"/>
      <c r="P182" s="1"/>
      <c r="Q182" s="1"/>
      <c r="R182" s="75"/>
      <c r="S182" s="1"/>
      <c r="T182" s="1"/>
      <c r="U182" s="1"/>
      <c r="V182" s="177"/>
      <c r="W182" s="177"/>
      <c r="X182" s="177"/>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8" customHeight="1">
      <c r="A183" s="1"/>
      <c r="B183" s="1"/>
      <c r="C183" s="1"/>
      <c r="D183" s="1"/>
      <c r="E183" s="1"/>
      <c r="F183" s="167"/>
      <c r="G183" s="1"/>
      <c r="H183" s="167"/>
      <c r="I183" s="1"/>
      <c r="J183" s="345"/>
      <c r="K183" s="1"/>
      <c r="L183" s="10"/>
      <c r="M183" s="1"/>
      <c r="N183" s="1"/>
      <c r="O183" s="10"/>
      <c r="P183" s="1"/>
      <c r="Q183" s="1"/>
      <c r="R183" s="75"/>
      <c r="S183" s="1"/>
      <c r="T183" s="1"/>
      <c r="U183" s="1"/>
      <c r="V183" s="177"/>
      <c r="W183" s="177"/>
      <c r="X183" s="177"/>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8" customHeight="1">
      <c r="A184" s="1"/>
      <c r="B184" s="1"/>
      <c r="C184" s="1"/>
      <c r="D184" s="1"/>
      <c r="E184" s="1"/>
      <c r="F184" s="167"/>
      <c r="G184" s="1"/>
      <c r="H184" s="167"/>
      <c r="I184" s="1"/>
      <c r="J184" s="345"/>
      <c r="K184" s="1"/>
      <c r="L184" s="10"/>
      <c r="M184" s="1"/>
      <c r="N184" s="1"/>
      <c r="O184" s="10"/>
      <c r="P184" s="1"/>
      <c r="Q184" s="1"/>
      <c r="R184" s="75"/>
      <c r="S184" s="1"/>
      <c r="T184" s="1"/>
      <c r="U184" s="1"/>
      <c r="V184" s="177"/>
      <c r="W184" s="177"/>
      <c r="X184" s="177"/>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8" customHeight="1">
      <c r="A185" s="1"/>
      <c r="B185" s="2"/>
      <c r="C185" s="1"/>
      <c r="D185" s="1"/>
      <c r="E185" s="1"/>
      <c r="F185" s="167"/>
      <c r="G185" s="1"/>
      <c r="H185" s="167"/>
      <c r="I185" s="1"/>
      <c r="J185" s="345"/>
      <c r="K185" s="1"/>
      <c r="L185" s="10"/>
      <c r="M185" s="1"/>
      <c r="N185" s="1"/>
      <c r="O185" s="10"/>
      <c r="P185" s="1"/>
      <c r="Q185" s="1"/>
      <c r="R185" s="75"/>
      <c r="S185" s="1"/>
      <c r="T185" s="1"/>
      <c r="U185" s="1"/>
      <c r="V185" s="177"/>
      <c r="W185" s="177"/>
      <c r="X185" s="177"/>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8" customHeight="1">
      <c r="A186" s="1"/>
      <c r="B186" s="1"/>
      <c r="C186" s="1"/>
      <c r="D186" s="1"/>
      <c r="E186" s="1"/>
      <c r="F186" s="167"/>
      <c r="G186" s="1"/>
      <c r="H186" s="167"/>
      <c r="I186" s="1"/>
      <c r="J186" s="345"/>
      <c r="K186" s="1"/>
      <c r="L186" s="10"/>
      <c r="M186" s="1"/>
      <c r="N186" s="1"/>
      <c r="O186" s="10"/>
      <c r="P186" s="1"/>
      <c r="Q186" s="1"/>
      <c r="R186" s="75"/>
      <c r="S186" s="1"/>
      <c r="T186" s="1"/>
      <c r="U186" s="1"/>
      <c r="V186" s="177"/>
      <c r="W186" s="177"/>
      <c r="X186" s="177"/>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8" customHeight="1">
      <c r="A187" s="1"/>
      <c r="B187" s="1"/>
      <c r="C187" s="1"/>
      <c r="D187" s="1"/>
      <c r="E187" s="1"/>
      <c r="F187" s="167"/>
      <c r="G187" s="1"/>
      <c r="H187" s="167"/>
      <c r="I187" s="1"/>
      <c r="J187" s="345"/>
      <c r="K187" s="1"/>
      <c r="L187" s="10"/>
      <c r="M187" s="1"/>
      <c r="N187" s="1"/>
      <c r="O187" s="10"/>
      <c r="P187" s="1"/>
      <c r="Q187" s="1"/>
      <c r="R187" s="75"/>
      <c r="S187" s="1"/>
      <c r="T187" s="1"/>
      <c r="U187" s="1"/>
      <c r="V187" s="177"/>
      <c r="W187" s="177"/>
      <c r="X187" s="177"/>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8" customHeight="1">
      <c r="A188" s="1"/>
      <c r="B188" s="1"/>
      <c r="C188" s="1"/>
      <c r="D188" s="1"/>
      <c r="E188" s="1"/>
      <c r="F188" s="167"/>
      <c r="G188" s="1"/>
      <c r="H188" s="167"/>
      <c r="I188" s="1"/>
      <c r="J188" s="345"/>
      <c r="K188" s="1"/>
      <c r="L188" s="10"/>
      <c r="M188" s="1"/>
      <c r="N188" s="1"/>
      <c r="O188" s="10"/>
      <c r="P188" s="1"/>
      <c r="Q188" s="1"/>
      <c r="R188" s="75"/>
      <c r="S188" s="1"/>
      <c r="T188" s="1"/>
      <c r="U188" s="1"/>
      <c r="V188" s="177"/>
      <c r="W188" s="177"/>
      <c r="X188" s="177"/>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8" customHeight="1">
      <c r="A189" s="1"/>
      <c r="B189" s="1"/>
      <c r="C189" s="1"/>
      <c r="D189" s="1"/>
      <c r="E189" s="1"/>
      <c r="F189" s="167"/>
      <c r="G189" s="1"/>
      <c r="H189" s="167"/>
      <c r="I189" s="1"/>
      <c r="J189" s="345"/>
      <c r="K189" s="1"/>
      <c r="L189" s="10"/>
      <c r="M189" s="1"/>
      <c r="N189" s="1"/>
      <c r="O189" s="10"/>
      <c r="P189" s="1"/>
      <c r="Q189" s="1"/>
      <c r="R189" s="75"/>
      <c r="S189" s="1"/>
      <c r="T189" s="1"/>
      <c r="U189" s="1"/>
      <c r="V189" s="177"/>
      <c r="W189" s="177"/>
      <c r="X189" s="177"/>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8" customHeight="1">
      <c r="A190" s="1"/>
      <c r="B190" s="1"/>
      <c r="C190" s="1"/>
      <c r="D190" s="1"/>
      <c r="E190" s="1"/>
      <c r="F190" s="167"/>
      <c r="G190" s="1"/>
      <c r="H190" s="167"/>
      <c r="I190" s="1"/>
      <c r="J190" s="345"/>
      <c r="K190" s="1"/>
      <c r="L190" s="10"/>
      <c r="M190" s="1"/>
      <c r="N190" s="1"/>
      <c r="O190" s="10"/>
      <c r="P190" s="1"/>
      <c r="Q190" s="1"/>
      <c r="R190" s="75"/>
      <c r="S190" s="1"/>
      <c r="T190" s="1"/>
      <c r="U190" s="1"/>
      <c r="V190" s="177"/>
      <c r="W190" s="177"/>
      <c r="X190" s="177"/>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8" customHeight="1">
      <c r="A191" s="1"/>
      <c r="B191" s="1"/>
      <c r="C191" s="1"/>
      <c r="D191" s="1"/>
      <c r="E191" s="1"/>
      <c r="F191" s="167"/>
      <c r="G191" s="1"/>
      <c r="H191" s="167"/>
      <c r="I191" s="1"/>
      <c r="J191" s="345"/>
      <c r="K191" s="1"/>
      <c r="L191" s="10"/>
      <c r="M191" s="1"/>
      <c r="N191" s="1"/>
      <c r="O191" s="10"/>
      <c r="P191" s="1"/>
      <c r="Q191" s="1"/>
      <c r="R191" s="75"/>
      <c r="S191" s="1"/>
      <c r="T191" s="1"/>
      <c r="U191" s="1"/>
      <c r="V191" s="177"/>
      <c r="W191" s="177"/>
      <c r="X191" s="177"/>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8" customHeight="1">
      <c r="A192" s="1"/>
      <c r="B192" s="1"/>
      <c r="C192" s="1"/>
      <c r="D192" s="1"/>
      <c r="E192" s="1"/>
      <c r="F192" s="167"/>
      <c r="G192" s="1"/>
      <c r="H192" s="167"/>
      <c r="I192" s="1"/>
      <c r="J192" s="345"/>
      <c r="K192" s="1"/>
      <c r="L192" s="10"/>
      <c r="M192" s="1"/>
      <c r="N192" s="1"/>
      <c r="O192" s="10"/>
      <c r="P192" s="1"/>
      <c r="Q192" s="1"/>
      <c r="R192" s="75"/>
      <c r="S192" s="1"/>
      <c r="T192" s="1"/>
      <c r="U192" s="1"/>
      <c r="V192" s="177"/>
      <c r="W192" s="177"/>
      <c r="X192" s="177"/>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8" customHeight="1">
      <c r="A193" s="1"/>
      <c r="B193" s="1"/>
      <c r="C193" s="1"/>
      <c r="D193" s="1"/>
      <c r="E193" s="1"/>
      <c r="F193" s="167"/>
      <c r="G193" s="1"/>
      <c r="H193" s="167"/>
      <c r="I193" s="1"/>
      <c r="J193" s="345"/>
      <c r="K193" s="1"/>
      <c r="L193" s="10"/>
      <c r="M193" s="1"/>
      <c r="N193" s="1"/>
      <c r="O193" s="10"/>
      <c r="P193" s="1"/>
      <c r="Q193" s="1"/>
      <c r="R193" s="75"/>
      <c r="S193" s="1"/>
      <c r="T193" s="1"/>
      <c r="U193" s="1"/>
      <c r="V193" s="177"/>
      <c r="W193" s="177"/>
      <c r="X193" s="177"/>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8" customHeight="1">
      <c r="A194" s="1"/>
      <c r="B194" s="1"/>
      <c r="C194" s="1"/>
      <c r="D194" s="1"/>
      <c r="E194" s="1"/>
      <c r="F194" s="167"/>
      <c r="G194" s="1"/>
      <c r="H194" s="167"/>
      <c r="I194" s="1"/>
      <c r="J194" s="345"/>
      <c r="K194" s="1"/>
      <c r="L194" s="10"/>
      <c r="M194" s="1"/>
      <c r="N194" s="1"/>
      <c r="O194" s="10"/>
      <c r="P194" s="1"/>
      <c r="Q194" s="1"/>
      <c r="R194" s="75"/>
      <c r="S194" s="1"/>
      <c r="T194" s="1"/>
      <c r="U194" s="1"/>
      <c r="V194" s="177"/>
      <c r="W194" s="177"/>
      <c r="X194" s="177"/>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8" customHeight="1">
      <c r="A195" s="1"/>
      <c r="B195" s="1"/>
      <c r="C195" s="1"/>
      <c r="D195" s="1"/>
      <c r="E195" s="1"/>
      <c r="F195" s="167"/>
      <c r="G195" s="1"/>
      <c r="H195" s="167"/>
      <c r="I195" s="1"/>
      <c r="J195" s="345"/>
      <c r="K195" s="1"/>
      <c r="L195" s="10"/>
      <c r="M195" s="1"/>
      <c r="N195" s="1"/>
      <c r="O195" s="10"/>
      <c r="P195" s="1"/>
      <c r="Q195" s="1"/>
      <c r="R195" s="75"/>
      <c r="S195" s="1"/>
      <c r="T195" s="1"/>
      <c r="U195" s="1"/>
      <c r="V195" s="177"/>
      <c r="W195" s="177"/>
      <c r="X195" s="177"/>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8" customHeight="1">
      <c r="A196" s="1"/>
      <c r="B196" s="1"/>
      <c r="C196" s="1"/>
      <c r="D196" s="1"/>
      <c r="E196" s="1"/>
      <c r="F196" s="167"/>
      <c r="G196" s="1"/>
      <c r="H196" s="167"/>
      <c r="I196" s="1"/>
      <c r="J196" s="345"/>
      <c r="K196" s="1"/>
      <c r="L196" s="10"/>
      <c r="M196" s="1"/>
      <c r="N196" s="1"/>
      <c r="O196" s="10"/>
      <c r="P196" s="1"/>
      <c r="Q196" s="1"/>
      <c r="R196" s="75"/>
      <c r="S196" s="1"/>
      <c r="T196" s="1"/>
      <c r="U196" s="1"/>
      <c r="V196" s="177"/>
      <c r="W196" s="177"/>
      <c r="X196" s="177"/>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8" customHeight="1">
      <c r="A197" s="1"/>
      <c r="B197" s="1"/>
      <c r="C197" s="1"/>
      <c r="D197" s="1"/>
      <c r="E197" s="1"/>
      <c r="F197" s="167"/>
      <c r="G197" s="1"/>
      <c r="H197" s="167"/>
      <c r="I197" s="1"/>
      <c r="J197" s="345"/>
      <c r="K197" s="1"/>
      <c r="L197" s="10"/>
      <c r="M197" s="1"/>
      <c r="N197" s="1"/>
      <c r="O197" s="10"/>
      <c r="P197" s="1"/>
      <c r="Q197" s="1"/>
      <c r="R197" s="75"/>
      <c r="S197" s="1"/>
      <c r="T197" s="1"/>
      <c r="U197" s="1"/>
      <c r="V197" s="177"/>
      <c r="W197" s="177"/>
      <c r="X197" s="177"/>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8" customHeight="1">
      <c r="A198" s="1"/>
      <c r="B198" s="1"/>
      <c r="C198" s="1"/>
      <c r="D198" s="1"/>
      <c r="E198" s="1"/>
      <c r="F198" s="167"/>
      <c r="G198" s="1"/>
      <c r="H198" s="167"/>
      <c r="I198" s="1"/>
      <c r="J198" s="345"/>
      <c r="K198" s="1"/>
      <c r="L198" s="10"/>
      <c r="M198" s="1"/>
      <c r="N198" s="1"/>
      <c r="O198" s="10"/>
      <c r="P198" s="1"/>
      <c r="Q198" s="1"/>
      <c r="R198" s="75"/>
      <c r="S198" s="1"/>
      <c r="T198" s="1"/>
      <c r="U198" s="1"/>
      <c r="V198" s="177"/>
      <c r="W198" s="177"/>
      <c r="X198" s="177"/>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8" customHeight="1">
      <c r="A199" s="1"/>
      <c r="B199" s="1"/>
      <c r="C199" s="1"/>
      <c r="D199" s="1"/>
      <c r="E199" s="1"/>
      <c r="F199" s="167"/>
      <c r="G199" s="1"/>
      <c r="H199" s="167"/>
      <c r="I199" s="1"/>
      <c r="J199" s="345"/>
      <c r="K199" s="1"/>
      <c r="L199" s="10"/>
      <c r="M199" s="1"/>
      <c r="N199" s="1"/>
      <c r="O199" s="10"/>
      <c r="P199" s="1"/>
      <c r="Q199" s="1"/>
      <c r="R199" s="75"/>
      <c r="S199" s="1"/>
      <c r="T199" s="1"/>
      <c r="U199" s="1"/>
      <c r="V199" s="177"/>
      <c r="W199" s="177"/>
      <c r="X199" s="177"/>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8" customHeight="1">
      <c r="A200" s="1"/>
      <c r="B200" s="1"/>
      <c r="C200" s="1"/>
      <c r="D200" s="1"/>
      <c r="E200" s="1"/>
      <c r="F200" s="167"/>
      <c r="G200" s="1"/>
      <c r="H200" s="167"/>
      <c r="I200" s="1"/>
      <c r="J200" s="345"/>
      <c r="K200" s="1"/>
      <c r="L200" s="10"/>
      <c r="M200" s="1"/>
      <c r="N200" s="1"/>
      <c r="O200" s="10"/>
      <c r="P200" s="1"/>
      <c r="Q200" s="1"/>
      <c r="R200" s="75"/>
      <c r="S200" s="1"/>
      <c r="T200" s="1"/>
      <c r="U200" s="1"/>
      <c r="V200" s="177"/>
      <c r="W200" s="177"/>
      <c r="X200" s="177"/>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8" customHeight="1">
      <c r="A201" s="1"/>
      <c r="B201" s="1"/>
      <c r="C201" s="1"/>
      <c r="D201" s="1"/>
      <c r="E201" s="1"/>
      <c r="F201" s="167"/>
      <c r="G201" s="1"/>
      <c r="H201" s="167"/>
      <c r="I201" s="1"/>
      <c r="J201" s="345"/>
      <c r="K201" s="1"/>
      <c r="L201" s="10"/>
      <c r="M201" s="1"/>
      <c r="N201" s="1"/>
      <c r="O201" s="10"/>
      <c r="P201" s="1"/>
      <c r="Q201" s="1"/>
      <c r="R201" s="75"/>
      <c r="S201" s="1"/>
      <c r="T201" s="1"/>
      <c r="U201" s="1"/>
      <c r="V201" s="177"/>
      <c r="W201" s="177"/>
      <c r="X201" s="177"/>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8" customHeight="1">
      <c r="A202" s="1"/>
      <c r="B202" s="1"/>
      <c r="C202" s="1"/>
      <c r="D202" s="1"/>
      <c r="E202" s="1"/>
      <c r="F202" s="167"/>
      <c r="G202" s="1"/>
      <c r="H202" s="167"/>
      <c r="I202" s="1"/>
      <c r="J202" s="345"/>
      <c r="K202" s="1"/>
      <c r="L202" s="10"/>
      <c r="M202" s="1"/>
      <c r="N202" s="1"/>
      <c r="O202" s="10"/>
      <c r="P202" s="1"/>
      <c r="Q202" s="1"/>
      <c r="R202" s="75"/>
      <c r="S202" s="1"/>
      <c r="T202" s="1"/>
      <c r="U202" s="1"/>
      <c r="V202" s="177"/>
      <c r="W202" s="177"/>
      <c r="X202" s="177"/>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8" customHeight="1">
      <c r="A203" s="1"/>
      <c r="B203" s="1"/>
      <c r="C203" s="1"/>
      <c r="D203" s="1"/>
      <c r="E203" s="1"/>
      <c r="F203" s="167"/>
      <c r="G203" s="1"/>
      <c r="H203" s="167"/>
      <c r="I203" s="1"/>
      <c r="J203" s="345"/>
      <c r="K203" s="1"/>
      <c r="L203" s="10"/>
      <c r="M203" s="1"/>
      <c r="N203" s="1"/>
      <c r="O203" s="10"/>
      <c r="P203" s="1"/>
      <c r="Q203" s="1"/>
      <c r="R203" s="75"/>
      <c r="S203" s="1"/>
      <c r="T203" s="1"/>
      <c r="U203" s="1"/>
      <c r="V203" s="177"/>
      <c r="W203" s="177"/>
      <c r="X203" s="177"/>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8" customHeight="1">
      <c r="A204" s="1"/>
      <c r="B204" s="1"/>
      <c r="C204" s="1"/>
      <c r="D204" s="1"/>
      <c r="E204" s="1"/>
      <c r="F204" s="167"/>
      <c r="G204" s="1"/>
      <c r="H204" s="167"/>
      <c r="I204" s="1"/>
      <c r="J204" s="345"/>
      <c r="K204" s="1"/>
      <c r="L204" s="10"/>
      <c r="M204" s="1"/>
      <c r="N204" s="1"/>
      <c r="O204" s="10"/>
      <c r="P204" s="1"/>
      <c r="Q204" s="1"/>
      <c r="R204" s="75"/>
      <c r="S204" s="1"/>
      <c r="T204" s="1"/>
      <c r="U204" s="1"/>
      <c r="V204" s="177"/>
      <c r="W204" s="177"/>
      <c r="X204" s="177"/>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8" customHeight="1">
      <c r="A205" s="1"/>
      <c r="B205" s="1"/>
      <c r="C205" s="1"/>
      <c r="D205" s="1"/>
      <c r="E205" s="1"/>
      <c r="F205" s="167"/>
      <c r="G205" s="1"/>
      <c r="H205" s="167"/>
      <c r="I205" s="1"/>
      <c r="J205" s="345"/>
      <c r="K205" s="1"/>
      <c r="L205" s="10"/>
      <c r="M205" s="1"/>
      <c r="N205" s="1"/>
      <c r="O205" s="10"/>
      <c r="P205" s="1"/>
      <c r="Q205" s="1"/>
      <c r="R205" s="75"/>
      <c r="S205" s="1"/>
      <c r="T205" s="1"/>
      <c r="U205" s="1"/>
      <c r="V205" s="177"/>
      <c r="W205" s="177"/>
      <c r="X205" s="177"/>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8" customHeight="1">
      <c r="A206" s="1"/>
      <c r="B206" s="1"/>
      <c r="C206" s="1"/>
      <c r="D206" s="1"/>
      <c r="E206" s="1"/>
      <c r="F206" s="167"/>
      <c r="G206" s="1"/>
      <c r="H206" s="167"/>
      <c r="I206" s="1"/>
      <c r="J206" s="345"/>
      <c r="K206" s="1"/>
      <c r="L206" s="10"/>
      <c r="M206" s="1"/>
      <c r="N206" s="1"/>
      <c r="O206" s="10"/>
      <c r="P206" s="1"/>
      <c r="Q206" s="1"/>
      <c r="R206" s="75"/>
      <c r="S206" s="1"/>
      <c r="T206" s="1"/>
      <c r="U206" s="1"/>
      <c r="V206" s="177"/>
      <c r="W206" s="177"/>
      <c r="X206" s="177"/>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8" customHeight="1">
      <c r="A207" s="1"/>
      <c r="B207" s="1"/>
      <c r="C207" s="1"/>
      <c r="D207" s="1"/>
      <c r="E207" s="1"/>
      <c r="F207" s="167"/>
      <c r="G207" s="1"/>
      <c r="H207" s="167"/>
      <c r="I207" s="1"/>
      <c r="J207" s="345"/>
      <c r="K207" s="1"/>
      <c r="L207" s="10"/>
      <c r="M207" s="1"/>
      <c r="N207" s="1"/>
      <c r="O207" s="10"/>
      <c r="P207" s="1"/>
      <c r="Q207" s="1"/>
      <c r="R207" s="75"/>
      <c r="S207" s="1"/>
      <c r="T207" s="1"/>
      <c r="U207" s="1"/>
      <c r="V207" s="177"/>
      <c r="W207" s="177"/>
      <c r="X207" s="177"/>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8" customHeight="1">
      <c r="A208" s="1"/>
      <c r="B208" s="1"/>
      <c r="C208" s="1"/>
      <c r="D208" s="1"/>
      <c r="E208" s="1"/>
      <c r="F208" s="167"/>
      <c r="G208" s="1"/>
      <c r="H208" s="167"/>
      <c r="I208" s="1"/>
      <c r="J208" s="345"/>
      <c r="K208" s="1"/>
      <c r="L208" s="10"/>
      <c r="M208" s="1"/>
      <c r="N208" s="1"/>
      <c r="O208" s="10"/>
      <c r="P208" s="1"/>
      <c r="Q208" s="1"/>
      <c r="R208" s="75"/>
      <c r="S208" s="1"/>
      <c r="T208" s="1"/>
      <c r="U208" s="1"/>
      <c r="V208" s="177"/>
      <c r="W208" s="177"/>
      <c r="X208" s="177"/>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8" customHeight="1">
      <c r="A209" s="1"/>
      <c r="B209" s="1"/>
      <c r="C209" s="1"/>
      <c r="D209" s="1"/>
      <c r="E209" s="1"/>
      <c r="F209" s="167"/>
      <c r="G209" s="1"/>
      <c r="H209" s="167"/>
      <c r="I209" s="1"/>
      <c r="J209" s="345"/>
      <c r="K209" s="1"/>
      <c r="L209" s="10"/>
      <c r="M209" s="1"/>
      <c r="N209" s="1"/>
      <c r="O209" s="10"/>
      <c r="P209" s="1"/>
      <c r="Q209" s="1"/>
      <c r="R209" s="75"/>
      <c r="S209" s="1"/>
      <c r="T209" s="1"/>
      <c r="U209" s="1"/>
      <c r="V209" s="177"/>
      <c r="W209" s="177"/>
      <c r="X209" s="177"/>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8" customHeight="1">
      <c r="A210" s="1"/>
      <c r="B210" s="1"/>
      <c r="C210" s="1"/>
      <c r="D210" s="1"/>
      <c r="E210" s="1"/>
      <c r="F210" s="167"/>
      <c r="G210" s="1"/>
      <c r="H210" s="167"/>
      <c r="I210" s="1"/>
      <c r="J210" s="345"/>
      <c r="K210" s="1"/>
      <c r="L210" s="10"/>
      <c r="M210" s="1"/>
      <c r="N210" s="1"/>
      <c r="O210" s="10"/>
      <c r="P210" s="1"/>
      <c r="Q210" s="1"/>
      <c r="R210" s="75"/>
      <c r="S210" s="1"/>
      <c r="T210" s="1"/>
      <c r="U210" s="1"/>
      <c r="V210" s="177"/>
      <c r="W210" s="177"/>
      <c r="X210" s="177"/>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8" customHeight="1">
      <c r="A211" s="1"/>
      <c r="B211" s="1"/>
      <c r="C211" s="1"/>
      <c r="D211" s="1"/>
      <c r="E211" s="1"/>
      <c r="F211" s="167"/>
      <c r="G211" s="1"/>
      <c r="H211" s="167"/>
      <c r="I211" s="1"/>
      <c r="J211" s="345"/>
      <c r="K211" s="1"/>
      <c r="L211" s="10"/>
      <c r="M211" s="1"/>
      <c r="N211" s="1"/>
      <c r="O211" s="10"/>
      <c r="P211" s="1"/>
      <c r="Q211" s="1"/>
      <c r="R211" s="75"/>
      <c r="S211" s="1"/>
      <c r="T211" s="1"/>
      <c r="U211" s="1"/>
      <c r="V211" s="177"/>
      <c r="W211" s="177"/>
      <c r="X211" s="177"/>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8" customHeight="1">
      <c r="A212" s="1"/>
      <c r="B212" s="1"/>
      <c r="C212" s="1"/>
      <c r="D212" s="1"/>
      <c r="E212" s="1"/>
      <c r="F212" s="167"/>
      <c r="G212" s="1"/>
      <c r="H212" s="167"/>
      <c r="I212" s="1"/>
      <c r="J212" s="345"/>
      <c r="K212" s="1"/>
      <c r="L212" s="10"/>
      <c r="M212" s="1"/>
      <c r="N212" s="1"/>
      <c r="O212" s="10"/>
      <c r="P212" s="1"/>
      <c r="Q212" s="1"/>
      <c r="R212" s="75"/>
      <c r="S212" s="1"/>
      <c r="T212" s="1"/>
      <c r="U212" s="1"/>
      <c r="V212" s="177"/>
      <c r="W212" s="177"/>
      <c r="X212" s="177"/>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8" customHeight="1">
      <c r="A213" s="1"/>
      <c r="B213" s="1"/>
      <c r="C213" s="1"/>
      <c r="D213" s="1"/>
      <c r="E213" s="1"/>
      <c r="F213" s="167"/>
      <c r="G213" s="1"/>
      <c r="H213" s="167"/>
      <c r="I213" s="1"/>
      <c r="J213" s="345"/>
      <c r="K213" s="1"/>
      <c r="L213" s="10"/>
      <c r="M213" s="1"/>
      <c r="N213" s="1"/>
      <c r="O213" s="10"/>
      <c r="P213" s="1"/>
      <c r="Q213" s="1"/>
      <c r="R213" s="75"/>
      <c r="S213" s="1"/>
      <c r="T213" s="1"/>
      <c r="U213" s="1"/>
      <c r="V213" s="177"/>
      <c r="W213" s="177"/>
      <c r="X213" s="177"/>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8" customHeight="1">
      <c r="A214" s="1"/>
      <c r="B214" s="1"/>
      <c r="C214" s="1"/>
      <c r="D214" s="1"/>
      <c r="E214" s="1"/>
      <c r="F214" s="167"/>
      <c r="G214" s="1"/>
      <c r="H214" s="167"/>
      <c r="I214" s="1"/>
      <c r="J214" s="345"/>
      <c r="K214" s="1"/>
      <c r="L214" s="10"/>
      <c r="M214" s="1"/>
      <c r="N214" s="1"/>
      <c r="O214" s="10"/>
      <c r="P214" s="1"/>
      <c r="Q214" s="1"/>
      <c r="R214" s="75"/>
      <c r="S214" s="1"/>
      <c r="T214" s="1"/>
      <c r="U214" s="1"/>
      <c r="V214" s="177"/>
      <c r="W214" s="177"/>
      <c r="X214" s="177"/>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8" customHeight="1">
      <c r="A215" s="1"/>
      <c r="B215" s="1"/>
      <c r="C215" s="1"/>
      <c r="D215" s="1"/>
      <c r="E215" s="1"/>
      <c r="F215" s="167"/>
      <c r="G215" s="1"/>
      <c r="H215" s="167"/>
      <c r="I215" s="1"/>
      <c r="J215" s="345"/>
      <c r="K215" s="1"/>
      <c r="L215" s="10"/>
      <c r="M215" s="1"/>
      <c r="N215" s="1"/>
      <c r="O215" s="10"/>
      <c r="P215" s="1"/>
      <c r="Q215" s="1"/>
      <c r="R215" s="75"/>
      <c r="S215" s="1"/>
      <c r="T215" s="1"/>
      <c r="U215" s="1"/>
      <c r="V215" s="177"/>
      <c r="W215" s="177"/>
      <c r="X215" s="177"/>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8" customHeight="1">
      <c r="A216" s="1"/>
      <c r="B216" s="1"/>
      <c r="C216" s="1"/>
      <c r="D216" s="1"/>
      <c r="E216" s="1"/>
      <c r="F216" s="167"/>
      <c r="G216" s="1"/>
      <c r="H216" s="167"/>
      <c r="I216" s="1"/>
      <c r="J216" s="345"/>
      <c r="K216" s="1"/>
      <c r="L216" s="10"/>
      <c r="M216" s="1"/>
      <c r="N216" s="1"/>
      <c r="O216" s="10"/>
      <c r="P216" s="1"/>
      <c r="Q216" s="1"/>
      <c r="R216" s="75"/>
      <c r="S216" s="1"/>
      <c r="T216" s="1"/>
      <c r="U216" s="1"/>
      <c r="V216" s="177"/>
      <c r="W216" s="177"/>
      <c r="X216" s="177"/>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8" customHeight="1">
      <c r="A217" s="1"/>
      <c r="B217" s="1"/>
      <c r="C217" s="1"/>
      <c r="D217" s="1"/>
      <c r="E217" s="1"/>
      <c r="F217" s="167"/>
      <c r="G217" s="1"/>
      <c r="H217" s="167"/>
      <c r="I217" s="1"/>
      <c r="J217" s="345"/>
      <c r="K217" s="1"/>
      <c r="L217" s="10"/>
      <c r="M217" s="1"/>
      <c r="N217" s="1"/>
      <c r="O217" s="10"/>
      <c r="P217" s="1"/>
      <c r="Q217" s="1"/>
      <c r="R217" s="75"/>
      <c r="S217" s="1"/>
      <c r="T217" s="1"/>
      <c r="U217" s="1"/>
      <c r="V217" s="177"/>
      <c r="W217" s="177"/>
      <c r="X217" s="177"/>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8" customHeight="1">
      <c r="A218" s="1"/>
      <c r="B218" s="1"/>
      <c r="C218" s="1"/>
      <c r="D218" s="1"/>
      <c r="E218" s="1"/>
      <c r="F218" s="167"/>
      <c r="G218" s="1"/>
      <c r="H218" s="167"/>
      <c r="I218" s="1"/>
      <c r="J218" s="345"/>
      <c r="K218" s="1"/>
      <c r="L218" s="10"/>
      <c r="M218" s="1"/>
      <c r="N218" s="1"/>
      <c r="O218" s="10"/>
      <c r="P218" s="1"/>
      <c r="Q218" s="1"/>
      <c r="R218" s="75"/>
      <c r="S218" s="1"/>
      <c r="T218" s="1"/>
      <c r="U218" s="1"/>
      <c r="V218" s="177"/>
      <c r="W218" s="177"/>
      <c r="X218" s="177"/>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8" customHeight="1">
      <c r="A219" s="1"/>
      <c r="B219" s="1"/>
      <c r="C219" s="1"/>
      <c r="D219" s="1"/>
      <c r="E219" s="1"/>
      <c r="F219" s="167"/>
      <c r="G219" s="1"/>
      <c r="H219" s="167"/>
      <c r="I219" s="1"/>
      <c r="J219" s="345"/>
      <c r="K219" s="1"/>
      <c r="L219" s="10"/>
      <c r="M219" s="1"/>
      <c r="N219" s="1"/>
      <c r="O219" s="10"/>
      <c r="P219" s="1"/>
      <c r="Q219" s="1"/>
      <c r="R219" s="75"/>
      <c r="S219" s="1"/>
      <c r="T219" s="1"/>
      <c r="U219" s="1"/>
      <c r="V219" s="177"/>
      <c r="W219" s="177"/>
      <c r="X219" s="177"/>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8" customHeight="1">
      <c r="A220" s="1"/>
      <c r="B220" s="1"/>
      <c r="C220" s="1"/>
      <c r="D220" s="1"/>
      <c r="E220" s="1"/>
      <c r="F220" s="167"/>
      <c r="G220" s="1"/>
      <c r="H220" s="167"/>
      <c r="I220" s="1"/>
      <c r="J220" s="345"/>
      <c r="K220" s="1"/>
      <c r="L220" s="10"/>
      <c r="M220" s="1"/>
      <c r="N220" s="1"/>
      <c r="O220" s="10"/>
      <c r="P220" s="1"/>
      <c r="Q220" s="1"/>
      <c r="R220" s="75"/>
      <c r="S220" s="1"/>
      <c r="T220" s="1"/>
      <c r="U220" s="1"/>
      <c r="V220" s="177"/>
      <c r="W220" s="177"/>
      <c r="X220" s="177"/>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8" customHeight="1">
      <c r="A221" s="1"/>
      <c r="B221" s="1"/>
      <c r="C221" s="1"/>
      <c r="D221" s="1"/>
      <c r="E221" s="1"/>
      <c r="F221" s="167"/>
      <c r="G221" s="1"/>
      <c r="H221" s="167"/>
      <c r="I221" s="1"/>
      <c r="J221" s="345"/>
      <c r="K221" s="1"/>
      <c r="L221" s="10"/>
      <c r="M221" s="1"/>
      <c r="N221" s="1"/>
      <c r="O221" s="10"/>
      <c r="P221" s="1"/>
      <c r="Q221" s="1"/>
      <c r="R221" s="75"/>
      <c r="S221" s="1"/>
      <c r="T221" s="1"/>
      <c r="U221" s="1"/>
      <c r="V221" s="177"/>
      <c r="W221" s="177"/>
      <c r="X221" s="177"/>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8" customHeight="1">
      <c r="A222" s="1"/>
      <c r="B222" s="1"/>
      <c r="C222" s="1"/>
      <c r="D222" s="1"/>
      <c r="E222" s="1"/>
      <c r="F222" s="167"/>
      <c r="G222" s="1"/>
      <c r="H222" s="167"/>
      <c r="I222" s="1"/>
      <c r="J222" s="345"/>
      <c r="K222" s="1"/>
      <c r="L222" s="10"/>
      <c r="M222" s="1"/>
      <c r="N222" s="1"/>
      <c r="O222" s="10"/>
      <c r="P222" s="1"/>
      <c r="Q222" s="1"/>
      <c r="R222" s="75"/>
      <c r="S222" s="1"/>
      <c r="T222" s="1"/>
      <c r="U222" s="1"/>
      <c r="V222" s="177"/>
      <c r="W222" s="177"/>
      <c r="X222" s="177"/>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8" customHeight="1">
      <c r="A223" s="1"/>
      <c r="B223" s="1"/>
      <c r="C223" s="1"/>
      <c r="D223" s="1"/>
      <c r="E223" s="1"/>
      <c r="F223" s="167"/>
      <c r="G223" s="1"/>
      <c r="H223" s="167"/>
      <c r="I223" s="1"/>
      <c r="J223" s="345"/>
      <c r="K223" s="1"/>
      <c r="L223" s="10"/>
      <c r="M223" s="1"/>
      <c r="N223" s="1"/>
      <c r="O223" s="10"/>
      <c r="P223" s="1"/>
      <c r="Q223" s="1"/>
      <c r="R223" s="75"/>
      <c r="S223" s="1"/>
      <c r="T223" s="1"/>
      <c r="U223" s="1"/>
      <c r="V223" s="177"/>
      <c r="W223" s="177"/>
      <c r="X223" s="177"/>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8" customHeight="1">
      <c r="A224" s="1"/>
      <c r="B224" s="1"/>
      <c r="C224" s="1"/>
      <c r="D224" s="1"/>
      <c r="E224" s="1"/>
      <c r="F224" s="167"/>
      <c r="G224" s="1"/>
      <c r="H224" s="167"/>
      <c r="I224" s="1"/>
      <c r="J224" s="345"/>
      <c r="K224" s="1"/>
      <c r="L224" s="10"/>
      <c r="M224" s="1"/>
      <c r="N224" s="1"/>
      <c r="O224" s="10"/>
      <c r="P224" s="1"/>
      <c r="Q224" s="1"/>
      <c r="R224" s="75"/>
      <c r="S224" s="1"/>
      <c r="T224" s="1"/>
      <c r="U224" s="1"/>
      <c r="V224" s="177"/>
      <c r="W224" s="177"/>
      <c r="X224" s="177"/>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8" customHeight="1">
      <c r="A225" s="1"/>
      <c r="B225" s="1"/>
      <c r="C225" s="1"/>
      <c r="D225" s="1"/>
      <c r="E225" s="1"/>
      <c r="F225" s="167"/>
      <c r="G225" s="1"/>
      <c r="H225" s="167"/>
      <c r="I225" s="1"/>
      <c r="J225" s="345"/>
      <c r="K225" s="1"/>
      <c r="L225" s="10"/>
      <c r="M225" s="1"/>
      <c r="N225" s="1"/>
      <c r="O225" s="10"/>
      <c r="P225" s="1"/>
      <c r="Q225" s="1"/>
      <c r="R225" s="75"/>
      <c r="S225" s="1"/>
      <c r="T225" s="1"/>
      <c r="U225" s="1"/>
      <c r="V225" s="177"/>
      <c r="W225" s="177"/>
      <c r="X225" s="177"/>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8" customHeight="1">
      <c r="A226" s="1"/>
      <c r="B226" s="1"/>
      <c r="C226" s="1"/>
      <c r="D226" s="1"/>
      <c r="E226" s="1"/>
      <c r="F226" s="167"/>
      <c r="G226" s="1"/>
      <c r="H226" s="167"/>
      <c r="I226" s="1"/>
      <c r="J226" s="345"/>
      <c r="K226" s="1"/>
      <c r="L226" s="10"/>
      <c r="M226" s="1"/>
      <c r="N226" s="1"/>
      <c r="O226" s="10"/>
      <c r="P226" s="1"/>
      <c r="Q226" s="1"/>
      <c r="R226" s="75"/>
      <c r="S226" s="1"/>
      <c r="T226" s="1"/>
      <c r="U226" s="1"/>
      <c r="V226" s="177"/>
      <c r="W226" s="177"/>
      <c r="X226" s="177"/>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8" customHeight="1">
      <c r="A227" s="1"/>
      <c r="B227" s="1"/>
      <c r="C227" s="1"/>
      <c r="D227" s="1"/>
      <c r="E227" s="1"/>
      <c r="F227" s="167"/>
      <c r="G227" s="1"/>
      <c r="H227" s="167"/>
      <c r="I227" s="1"/>
      <c r="J227" s="345"/>
      <c r="K227" s="1"/>
      <c r="L227" s="10"/>
      <c r="M227" s="1"/>
      <c r="N227" s="1"/>
      <c r="O227" s="10"/>
      <c r="P227" s="1"/>
      <c r="Q227" s="1"/>
      <c r="R227" s="75"/>
      <c r="S227" s="1"/>
      <c r="T227" s="1"/>
      <c r="U227" s="1"/>
      <c r="V227" s="177"/>
      <c r="W227" s="177"/>
      <c r="X227" s="177"/>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8" customHeight="1">
      <c r="A228" s="1"/>
      <c r="B228" s="1"/>
      <c r="C228" s="1"/>
      <c r="D228" s="1"/>
      <c r="E228" s="1"/>
      <c r="F228" s="167"/>
      <c r="G228" s="1"/>
      <c r="H228" s="167"/>
      <c r="I228" s="1"/>
      <c r="J228" s="345"/>
      <c r="K228" s="1"/>
      <c r="L228" s="10"/>
      <c r="M228" s="1"/>
      <c r="N228" s="1"/>
      <c r="O228" s="10"/>
      <c r="P228" s="1"/>
      <c r="Q228" s="1"/>
      <c r="R228" s="75"/>
      <c r="S228" s="1"/>
      <c r="T228" s="1"/>
      <c r="U228" s="1"/>
      <c r="V228" s="177"/>
      <c r="W228" s="177"/>
      <c r="X228" s="177"/>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8" customHeight="1">
      <c r="A229" s="1"/>
      <c r="B229" s="1"/>
      <c r="C229" s="1"/>
      <c r="D229" s="1"/>
      <c r="E229" s="1"/>
      <c r="F229" s="167"/>
      <c r="G229" s="1"/>
      <c r="H229" s="167"/>
      <c r="I229" s="1"/>
      <c r="J229" s="345"/>
      <c r="K229" s="1"/>
      <c r="L229" s="10"/>
      <c r="M229" s="1"/>
      <c r="N229" s="1"/>
      <c r="O229" s="10"/>
      <c r="P229" s="1"/>
      <c r="Q229" s="1"/>
      <c r="R229" s="75"/>
      <c r="S229" s="1"/>
      <c r="T229" s="1"/>
      <c r="U229" s="1"/>
      <c r="V229" s="177"/>
      <c r="W229" s="177"/>
      <c r="X229" s="177"/>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8" customHeight="1">
      <c r="A230" s="1"/>
      <c r="B230" s="1"/>
      <c r="C230" s="1"/>
      <c r="D230" s="1"/>
      <c r="E230" s="1"/>
      <c r="F230" s="167"/>
      <c r="G230" s="1"/>
      <c r="H230" s="167"/>
      <c r="I230" s="1"/>
      <c r="J230" s="345"/>
      <c r="K230" s="1"/>
      <c r="L230" s="10"/>
      <c r="M230" s="1"/>
      <c r="N230" s="1"/>
      <c r="O230" s="10"/>
      <c r="P230" s="1"/>
      <c r="Q230" s="1"/>
      <c r="R230" s="75"/>
      <c r="S230" s="1"/>
      <c r="T230" s="1"/>
      <c r="U230" s="1"/>
      <c r="V230" s="177"/>
      <c r="W230" s="177"/>
      <c r="X230" s="177"/>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8" customHeight="1">
      <c r="A231" s="1"/>
      <c r="B231" s="1"/>
      <c r="C231" s="1"/>
      <c r="D231" s="1"/>
      <c r="E231" s="1"/>
      <c r="F231" s="167"/>
      <c r="G231" s="1"/>
      <c r="H231" s="167"/>
      <c r="I231" s="1"/>
      <c r="J231" s="345"/>
      <c r="K231" s="1"/>
      <c r="L231" s="10"/>
      <c r="M231" s="1"/>
      <c r="N231" s="1"/>
      <c r="O231" s="10"/>
      <c r="P231" s="1"/>
      <c r="Q231" s="1"/>
      <c r="R231" s="75"/>
      <c r="S231" s="1"/>
      <c r="T231" s="1"/>
      <c r="U231" s="1"/>
      <c r="V231" s="177"/>
      <c r="W231" s="177"/>
      <c r="X231" s="177"/>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8" customHeight="1">
      <c r="A232" s="1"/>
      <c r="B232" s="1"/>
      <c r="C232" s="1"/>
      <c r="D232" s="1"/>
      <c r="E232" s="1"/>
      <c r="F232" s="167"/>
      <c r="G232" s="1"/>
      <c r="H232" s="167"/>
      <c r="I232" s="1"/>
      <c r="J232" s="345"/>
      <c r="K232" s="1"/>
      <c r="L232" s="10"/>
      <c r="M232" s="1"/>
      <c r="N232" s="1"/>
      <c r="O232" s="10"/>
      <c r="P232" s="1"/>
      <c r="Q232" s="1"/>
      <c r="R232" s="75"/>
      <c r="S232" s="1"/>
      <c r="T232" s="1"/>
      <c r="U232" s="1"/>
      <c r="V232" s="177"/>
      <c r="W232" s="177"/>
      <c r="X232" s="177"/>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8" customHeight="1">
      <c r="A233" s="1"/>
      <c r="B233" s="1"/>
      <c r="C233" s="1"/>
      <c r="D233" s="1"/>
      <c r="E233" s="1"/>
      <c r="F233" s="167"/>
      <c r="G233" s="1"/>
      <c r="H233" s="167"/>
      <c r="I233" s="1"/>
      <c r="J233" s="345"/>
      <c r="K233" s="1"/>
      <c r="L233" s="10"/>
      <c r="M233" s="1"/>
      <c r="N233" s="1"/>
      <c r="O233" s="10"/>
      <c r="P233" s="1"/>
      <c r="Q233" s="1"/>
      <c r="R233" s="75"/>
      <c r="S233" s="1"/>
      <c r="T233" s="1"/>
      <c r="U233" s="1"/>
      <c r="V233" s="177"/>
      <c r="W233" s="177"/>
      <c r="X233" s="177"/>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8" customHeight="1">
      <c r="A234" s="1"/>
      <c r="B234" s="1"/>
      <c r="C234" s="1"/>
      <c r="D234" s="1"/>
      <c r="E234" s="1"/>
      <c r="F234" s="167"/>
      <c r="G234" s="1"/>
      <c r="H234" s="167"/>
      <c r="I234" s="1"/>
      <c r="J234" s="345"/>
      <c r="K234" s="1"/>
      <c r="L234" s="10"/>
      <c r="M234" s="1"/>
      <c r="N234" s="1"/>
      <c r="O234" s="10"/>
      <c r="P234" s="1"/>
      <c r="Q234" s="1"/>
      <c r="R234" s="75"/>
      <c r="S234" s="1"/>
      <c r="T234" s="1"/>
      <c r="U234" s="1"/>
      <c r="V234" s="177"/>
      <c r="W234" s="177"/>
      <c r="X234" s="177"/>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8" customHeight="1">
      <c r="A235" s="1"/>
      <c r="B235" s="1"/>
      <c r="C235" s="1"/>
      <c r="D235" s="1"/>
      <c r="E235" s="1"/>
      <c r="F235" s="167"/>
      <c r="G235" s="1"/>
      <c r="H235" s="167"/>
      <c r="I235" s="1"/>
      <c r="J235" s="345"/>
      <c r="K235" s="1"/>
      <c r="L235" s="10"/>
      <c r="M235" s="1"/>
      <c r="N235" s="1"/>
      <c r="O235" s="10"/>
      <c r="P235" s="1"/>
      <c r="Q235" s="1"/>
      <c r="R235" s="75"/>
      <c r="S235" s="1"/>
      <c r="T235" s="1"/>
      <c r="U235" s="1"/>
      <c r="V235" s="177"/>
      <c r="W235" s="177"/>
      <c r="X235" s="177"/>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8" customHeight="1">
      <c r="A236" s="1"/>
      <c r="B236" s="1"/>
      <c r="C236" s="1"/>
      <c r="D236" s="1"/>
      <c r="E236" s="1"/>
      <c r="F236" s="167"/>
      <c r="G236" s="1"/>
      <c r="H236" s="167"/>
      <c r="I236" s="1"/>
      <c r="J236" s="345"/>
      <c r="K236" s="1"/>
      <c r="L236" s="10"/>
      <c r="M236" s="1"/>
      <c r="N236" s="1"/>
      <c r="O236" s="10"/>
      <c r="P236" s="1"/>
      <c r="Q236" s="1"/>
      <c r="R236" s="75"/>
      <c r="S236" s="1"/>
      <c r="T236" s="1"/>
      <c r="U236" s="1"/>
      <c r="V236" s="177"/>
      <c r="W236" s="177"/>
      <c r="X236" s="177"/>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8" customHeight="1">
      <c r="A237" s="1"/>
      <c r="B237" s="1"/>
      <c r="C237" s="1"/>
      <c r="D237" s="1"/>
      <c r="E237" s="1"/>
      <c r="F237" s="167"/>
      <c r="G237" s="1"/>
      <c r="H237" s="167"/>
      <c r="I237" s="1"/>
      <c r="J237" s="345"/>
      <c r="K237" s="1"/>
      <c r="L237" s="10"/>
      <c r="M237" s="1"/>
      <c r="N237" s="1"/>
      <c r="O237" s="10"/>
      <c r="P237" s="1"/>
      <c r="Q237" s="1"/>
      <c r="R237" s="75"/>
      <c r="S237" s="1"/>
      <c r="T237" s="1"/>
      <c r="U237" s="1"/>
      <c r="V237" s="177"/>
      <c r="W237" s="177"/>
      <c r="X237" s="177"/>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8" customHeight="1">
      <c r="A238" s="1"/>
      <c r="B238" s="1"/>
      <c r="C238" s="1"/>
      <c r="D238" s="1"/>
      <c r="E238" s="1"/>
      <c r="F238" s="167"/>
      <c r="G238" s="1"/>
      <c r="H238" s="167"/>
      <c r="I238" s="1"/>
      <c r="J238" s="345"/>
      <c r="K238" s="1"/>
      <c r="L238" s="10"/>
      <c r="M238" s="1"/>
      <c r="N238" s="1"/>
      <c r="O238" s="10"/>
      <c r="P238" s="1"/>
      <c r="Q238" s="1"/>
      <c r="R238" s="75"/>
      <c r="S238" s="1"/>
      <c r="T238" s="1"/>
      <c r="U238" s="1"/>
      <c r="V238" s="177"/>
      <c r="W238" s="177"/>
      <c r="X238" s="177"/>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8" customHeight="1">
      <c r="A239" s="1"/>
      <c r="B239" s="1"/>
      <c r="C239" s="1"/>
      <c r="D239" s="1"/>
      <c r="E239" s="1"/>
      <c r="F239" s="167"/>
      <c r="G239" s="1"/>
      <c r="H239" s="167"/>
      <c r="I239" s="1"/>
      <c r="J239" s="345"/>
      <c r="K239" s="1"/>
      <c r="L239" s="10"/>
      <c r="M239" s="1"/>
      <c r="N239" s="1"/>
      <c r="O239" s="10"/>
      <c r="P239" s="1"/>
      <c r="Q239" s="1"/>
      <c r="R239" s="75"/>
      <c r="S239" s="1"/>
      <c r="T239" s="1"/>
      <c r="U239" s="1"/>
      <c r="V239" s="177"/>
      <c r="W239" s="177"/>
      <c r="X239" s="177"/>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8" customHeight="1">
      <c r="A240" s="1"/>
      <c r="B240" s="1"/>
      <c r="C240" s="1"/>
      <c r="D240" s="1"/>
      <c r="E240" s="1"/>
      <c r="F240" s="167"/>
      <c r="G240" s="1"/>
      <c r="H240" s="167"/>
      <c r="I240" s="1"/>
      <c r="J240" s="345"/>
      <c r="K240" s="1"/>
      <c r="L240" s="10"/>
      <c r="M240" s="1"/>
      <c r="N240" s="1"/>
      <c r="O240" s="10"/>
      <c r="P240" s="1"/>
      <c r="Q240" s="1"/>
      <c r="R240" s="75"/>
      <c r="S240" s="1"/>
      <c r="T240" s="1"/>
      <c r="U240" s="1"/>
      <c r="V240" s="177"/>
      <c r="W240" s="177"/>
      <c r="X240" s="177"/>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8" customHeight="1">
      <c r="A241" s="1"/>
      <c r="B241" s="1"/>
      <c r="C241" s="1"/>
      <c r="D241" s="1"/>
      <c r="E241" s="1"/>
      <c r="F241" s="167"/>
      <c r="G241" s="1"/>
      <c r="H241" s="167"/>
      <c r="I241" s="1"/>
      <c r="J241" s="345"/>
      <c r="K241" s="1"/>
      <c r="L241" s="10"/>
      <c r="M241" s="1"/>
      <c r="N241" s="1"/>
      <c r="O241" s="10"/>
      <c r="P241" s="1"/>
      <c r="Q241" s="1"/>
      <c r="R241" s="75"/>
      <c r="S241" s="1"/>
      <c r="T241" s="1"/>
      <c r="U241" s="1"/>
      <c r="V241" s="177"/>
      <c r="W241" s="177"/>
      <c r="X241" s="177"/>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8" customHeight="1">
      <c r="A242" s="1"/>
      <c r="B242" s="1"/>
      <c r="C242" s="1"/>
      <c r="D242" s="1"/>
      <c r="E242" s="1"/>
      <c r="F242" s="167"/>
      <c r="G242" s="1"/>
      <c r="H242" s="167"/>
      <c r="I242" s="1"/>
      <c r="J242" s="345"/>
      <c r="K242" s="1"/>
      <c r="L242" s="10"/>
      <c r="M242" s="1"/>
      <c r="N242" s="1"/>
      <c r="O242" s="10"/>
      <c r="P242" s="1"/>
      <c r="Q242" s="1"/>
      <c r="R242" s="75"/>
      <c r="S242" s="1"/>
      <c r="T242" s="1"/>
      <c r="U242" s="1"/>
      <c r="V242" s="177"/>
      <c r="W242" s="177"/>
      <c r="X242" s="177"/>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8" customHeight="1">
      <c r="A243" s="1"/>
      <c r="B243" s="1"/>
      <c r="C243" s="1"/>
      <c r="D243" s="1"/>
      <c r="E243" s="1"/>
      <c r="F243" s="167"/>
      <c r="G243" s="1"/>
      <c r="H243" s="167"/>
      <c r="I243" s="1"/>
      <c r="J243" s="345"/>
      <c r="K243" s="1"/>
      <c r="L243" s="10"/>
      <c r="M243" s="1"/>
      <c r="N243" s="1"/>
      <c r="O243" s="10"/>
      <c r="P243" s="1"/>
      <c r="Q243" s="1"/>
      <c r="R243" s="75"/>
      <c r="S243" s="1"/>
      <c r="T243" s="1"/>
      <c r="U243" s="1"/>
      <c r="V243" s="177"/>
      <c r="W243" s="177"/>
      <c r="X243" s="177"/>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8" customHeight="1">
      <c r="A244" s="1"/>
      <c r="B244" s="1"/>
      <c r="C244" s="1"/>
      <c r="D244" s="1"/>
      <c r="E244" s="1"/>
      <c r="F244" s="167"/>
      <c r="G244" s="1"/>
      <c r="H244" s="167"/>
      <c r="I244" s="1"/>
      <c r="J244" s="345"/>
      <c r="K244" s="1"/>
      <c r="L244" s="10"/>
      <c r="M244" s="1"/>
      <c r="N244" s="1"/>
      <c r="O244" s="10"/>
      <c r="P244" s="1"/>
      <c r="Q244" s="1"/>
      <c r="R244" s="75"/>
      <c r="S244" s="1"/>
      <c r="T244" s="1"/>
      <c r="U244" s="1"/>
      <c r="V244" s="177"/>
      <c r="W244" s="177"/>
      <c r="X244" s="177"/>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8" customHeight="1">
      <c r="A245" s="1"/>
      <c r="B245" s="1"/>
      <c r="C245" s="1"/>
      <c r="D245" s="1"/>
      <c r="E245" s="1"/>
      <c r="F245" s="167"/>
      <c r="G245" s="1"/>
      <c r="H245" s="167"/>
      <c r="I245" s="1"/>
      <c r="J245" s="345"/>
      <c r="K245" s="1"/>
      <c r="L245" s="10"/>
      <c r="M245" s="1"/>
      <c r="N245" s="1"/>
      <c r="O245" s="10"/>
      <c r="P245" s="1"/>
      <c r="Q245" s="1"/>
      <c r="R245" s="75"/>
      <c r="S245" s="1"/>
      <c r="T245" s="1"/>
      <c r="U245" s="1"/>
      <c r="V245" s="177"/>
      <c r="W245" s="177"/>
      <c r="X245" s="177"/>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8" customHeight="1">
      <c r="A246" s="1"/>
      <c r="B246" s="1"/>
      <c r="C246" s="1"/>
      <c r="D246" s="1"/>
      <c r="E246" s="1"/>
      <c r="F246" s="167"/>
      <c r="G246" s="1"/>
      <c r="H246" s="167"/>
      <c r="I246" s="1"/>
      <c r="J246" s="345"/>
      <c r="K246" s="1"/>
      <c r="L246" s="10"/>
      <c r="M246" s="1"/>
      <c r="N246" s="1"/>
      <c r="O246" s="10"/>
      <c r="P246" s="1"/>
      <c r="Q246" s="1"/>
      <c r="R246" s="75"/>
      <c r="S246" s="1"/>
      <c r="T246" s="1"/>
      <c r="U246" s="1"/>
      <c r="V246" s="177"/>
      <c r="W246" s="177"/>
      <c r="X246" s="177"/>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8" customHeight="1">
      <c r="A247" s="1"/>
      <c r="B247" s="1"/>
      <c r="C247" s="1"/>
      <c r="D247" s="1"/>
      <c r="E247" s="1"/>
      <c r="F247" s="167"/>
      <c r="G247" s="1"/>
      <c r="H247" s="167"/>
      <c r="I247" s="1"/>
      <c r="J247" s="345"/>
      <c r="K247" s="1"/>
      <c r="L247" s="10"/>
      <c r="M247" s="1"/>
      <c r="N247" s="1"/>
      <c r="O247" s="10"/>
      <c r="P247" s="1"/>
      <c r="Q247" s="1"/>
      <c r="R247" s="75"/>
      <c r="S247" s="1"/>
      <c r="T247" s="1"/>
      <c r="U247" s="1"/>
      <c r="V247" s="177"/>
      <c r="W247" s="177"/>
      <c r="X247" s="177"/>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8" customHeight="1">
      <c r="A248" s="1"/>
      <c r="B248" s="1"/>
      <c r="C248" s="1"/>
      <c r="D248" s="1"/>
      <c r="E248" s="1"/>
      <c r="F248" s="167"/>
      <c r="G248" s="1"/>
      <c r="H248" s="167"/>
      <c r="I248" s="1"/>
      <c r="J248" s="345"/>
      <c r="K248" s="1"/>
      <c r="L248" s="10"/>
      <c r="M248" s="1"/>
      <c r="N248" s="1"/>
      <c r="O248" s="10"/>
      <c r="P248" s="1"/>
      <c r="Q248" s="1"/>
      <c r="R248" s="75"/>
      <c r="S248" s="1"/>
      <c r="T248" s="1"/>
      <c r="U248" s="1"/>
      <c r="V248" s="177"/>
      <c r="W248" s="177"/>
      <c r="X248" s="177"/>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8" customHeight="1">
      <c r="A249" s="1"/>
      <c r="B249" s="1"/>
      <c r="C249" s="1"/>
      <c r="D249" s="1"/>
      <c r="E249" s="1"/>
      <c r="F249" s="167"/>
      <c r="G249" s="1"/>
      <c r="H249" s="167"/>
      <c r="I249" s="1"/>
      <c r="J249" s="345"/>
      <c r="K249" s="1"/>
      <c r="L249" s="10"/>
      <c r="M249" s="1"/>
      <c r="N249" s="1"/>
      <c r="O249" s="10"/>
      <c r="P249" s="1"/>
      <c r="Q249" s="1"/>
      <c r="R249" s="75"/>
      <c r="S249" s="1"/>
      <c r="T249" s="1"/>
      <c r="U249" s="1"/>
      <c r="V249" s="177"/>
      <c r="W249" s="177"/>
      <c r="X249" s="177"/>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8" customHeight="1">
      <c r="A250" s="1"/>
      <c r="B250" s="1"/>
      <c r="C250" s="1"/>
      <c r="D250" s="1"/>
      <c r="E250" s="1"/>
      <c r="F250" s="167"/>
      <c r="G250" s="1"/>
      <c r="H250" s="167"/>
      <c r="I250" s="1"/>
      <c r="J250" s="345"/>
      <c r="K250" s="1"/>
      <c r="L250" s="10"/>
      <c r="M250" s="1"/>
      <c r="N250" s="1"/>
      <c r="O250" s="10"/>
      <c r="P250" s="1"/>
      <c r="Q250" s="1"/>
      <c r="R250" s="75"/>
      <c r="S250" s="1"/>
      <c r="T250" s="1"/>
      <c r="U250" s="1"/>
      <c r="V250" s="177"/>
      <c r="W250" s="177"/>
      <c r="X250" s="177"/>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8" customHeight="1">
      <c r="A251" s="1"/>
      <c r="B251" s="1"/>
      <c r="C251" s="1"/>
      <c r="D251" s="1"/>
      <c r="E251" s="1"/>
      <c r="F251" s="167"/>
      <c r="G251" s="1"/>
      <c r="H251" s="167"/>
      <c r="I251" s="1"/>
      <c r="J251" s="345"/>
      <c r="K251" s="1"/>
      <c r="L251" s="10"/>
      <c r="M251" s="1"/>
      <c r="N251" s="1"/>
      <c r="O251" s="10"/>
      <c r="P251" s="1"/>
      <c r="Q251" s="1"/>
      <c r="R251" s="75"/>
      <c r="S251" s="1"/>
      <c r="T251" s="1"/>
      <c r="U251" s="1"/>
      <c r="V251" s="177"/>
      <c r="W251" s="177"/>
      <c r="X251" s="177"/>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8" customHeight="1">
      <c r="A252" s="1"/>
      <c r="B252" s="1"/>
      <c r="C252" s="1"/>
      <c r="D252" s="1"/>
      <c r="E252" s="1"/>
      <c r="F252" s="167"/>
      <c r="G252" s="1"/>
      <c r="H252" s="167"/>
      <c r="I252" s="1"/>
      <c r="J252" s="345"/>
      <c r="K252" s="1"/>
      <c r="L252" s="10"/>
      <c r="M252" s="1"/>
      <c r="N252" s="1"/>
      <c r="O252" s="10"/>
      <c r="P252" s="1"/>
      <c r="Q252" s="1"/>
      <c r="R252" s="75"/>
      <c r="S252" s="1"/>
      <c r="T252" s="1"/>
      <c r="U252" s="1"/>
      <c r="V252" s="177"/>
      <c r="W252" s="177"/>
      <c r="X252" s="177"/>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8" customHeight="1">
      <c r="A253" s="1"/>
      <c r="B253" s="1"/>
      <c r="C253" s="1"/>
      <c r="D253" s="1"/>
      <c r="E253" s="1"/>
      <c r="F253" s="167"/>
      <c r="G253" s="1"/>
      <c r="H253" s="167"/>
      <c r="I253" s="1"/>
      <c r="J253" s="345"/>
      <c r="K253" s="1"/>
      <c r="L253" s="10"/>
      <c r="M253" s="1"/>
      <c r="N253" s="1"/>
      <c r="O253" s="10"/>
      <c r="P253" s="1"/>
      <c r="Q253" s="1"/>
      <c r="R253" s="75"/>
      <c r="S253" s="1"/>
      <c r="T253" s="1"/>
      <c r="U253" s="1"/>
      <c r="V253" s="177"/>
      <c r="W253" s="177"/>
      <c r="X253" s="177"/>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8" customHeight="1">
      <c r="A254" s="1"/>
      <c r="B254" s="1"/>
      <c r="C254" s="1"/>
      <c r="D254" s="1"/>
      <c r="E254" s="1"/>
      <c r="F254" s="167"/>
      <c r="G254" s="1"/>
      <c r="H254" s="167"/>
      <c r="I254" s="1"/>
      <c r="J254" s="345"/>
      <c r="K254" s="1"/>
      <c r="L254" s="10"/>
      <c r="M254" s="1"/>
      <c r="N254" s="1"/>
      <c r="O254" s="10"/>
      <c r="P254" s="1"/>
      <c r="Q254" s="1"/>
      <c r="R254" s="75"/>
      <c r="S254" s="1"/>
      <c r="T254" s="1"/>
      <c r="U254" s="1"/>
      <c r="V254" s="177"/>
      <c r="W254" s="177"/>
      <c r="X254" s="177"/>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8" customHeight="1">
      <c r="A255" s="1"/>
      <c r="B255" s="1"/>
      <c r="C255" s="1"/>
      <c r="D255" s="1"/>
      <c r="E255" s="1"/>
      <c r="F255" s="167"/>
      <c r="G255" s="1"/>
      <c r="H255" s="167"/>
      <c r="I255" s="1"/>
      <c r="J255" s="345"/>
      <c r="K255" s="1"/>
      <c r="L255" s="10"/>
      <c r="M255" s="1"/>
      <c r="N255" s="1"/>
      <c r="O255" s="10"/>
      <c r="P255" s="1"/>
      <c r="Q255" s="1"/>
      <c r="R255" s="75"/>
      <c r="S255" s="1"/>
      <c r="T255" s="1"/>
      <c r="U255" s="1"/>
      <c r="V255" s="177"/>
      <c r="W255" s="177"/>
      <c r="X255" s="177"/>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8" customHeight="1">
      <c r="A256" s="1"/>
      <c r="B256" s="1"/>
      <c r="C256" s="1"/>
      <c r="D256" s="1"/>
      <c r="E256" s="1"/>
      <c r="F256" s="167"/>
      <c r="G256" s="1"/>
      <c r="H256" s="167"/>
      <c r="I256" s="1"/>
      <c r="J256" s="345"/>
      <c r="K256" s="1"/>
      <c r="L256" s="10"/>
      <c r="M256" s="1"/>
      <c r="N256" s="1"/>
      <c r="O256" s="10"/>
      <c r="P256" s="1"/>
      <c r="Q256" s="1"/>
      <c r="R256" s="75"/>
      <c r="S256" s="1"/>
      <c r="T256" s="1"/>
      <c r="U256" s="1"/>
      <c r="V256" s="177"/>
      <c r="W256" s="177"/>
      <c r="X256" s="177"/>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8" customHeight="1">
      <c r="A257" s="1"/>
      <c r="B257" s="1"/>
      <c r="C257" s="1"/>
      <c r="D257" s="1"/>
      <c r="E257" s="1"/>
      <c r="F257" s="167"/>
      <c r="G257" s="1"/>
      <c r="H257" s="167"/>
      <c r="I257" s="1"/>
      <c r="J257" s="345"/>
      <c r="K257" s="1"/>
      <c r="L257" s="10"/>
      <c r="M257" s="1"/>
      <c r="N257" s="1"/>
      <c r="O257" s="10"/>
      <c r="P257" s="1"/>
      <c r="Q257" s="1"/>
      <c r="R257" s="75"/>
      <c r="S257" s="1"/>
      <c r="T257" s="1"/>
      <c r="U257" s="1"/>
      <c r="V257" s="177"/>
      <c r="W257" s="177"/>
      <c r="X257" s="177"/>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8" customHeight="1">
      <c r="A258" s="1"/>
      <c r="B258" s="1"/>
      <c r="C258" s="1"/>
      <c r="D258" s="1"/>
      <c r="E258" s="1"/>
      <c r="F258" s="167"/>
      <c r="G258" s="1"/>
      <c r="H258" s="167"/>
      <c r="I258" s="1"/>
      <c r="J258" s="345"/>
      <c r="K258" s="1"/>
      <c r="L258" s="10"/>
      <c r="M258" s="1"/>
      <c r="N258" s="1"/>
      <c r="O258" s="10"/>
      <c r="P258" s="1"/>
      <c r="Q258" s="1"/>
      <c r="R258" s="75"/>
      <c r="S258" s="1"/>
      <c r="T258" s="1"/>
      <c r="U258" s="1"/>
      <c r="V258" s="177"/>
      <c r="W258" s="177"/>
      <c r="X258" s="177"/>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8" customHeight="1">
      <c r="A259" s="1"/>
      <c r="B259" s="1"/>
      <c r="C259" s="1"/>
      <c r="D259" s="1"/>
      <c r="E259" s="1"/>
      <c r="F259" s="167"/>
      <c r="G259" s="1"/>
      <c r="H259" s="167"/>
      <c r="I259" s="1"/>
      <c r="J259" s="345"/>
      <c r="K259" s="1"/>
      <c r="L259" s="10"/>
      <c r="M259" s="1"/>
      <c r="N259" s="1"/>
      <c r="O259" s="10"/>
      <c r="P259" s="1"/>
      <c r="Q259" s="1"/>
      <c r="R259" s="75"/>
      <c r="S259" s="1"/>
      <c r="T259" s="1"/>
      <c r="U259" s="1"/>
      <c r="V259" s="177"/>
      <c r="W259" s="177"/>
      <c r="X259" s="177"/>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8" customHeight="1">
      <c r="A260" s="1"/>
      <c r="B260" s="1"/>
      <c r="C260" s="1"/>
      <c r="D260" s="1"/>
      <c r="E260" s="1"/>
      <c r="F260" s="167"/>
      <c r="G260" s="1"/>
      <c r="H260" s="167"/>
      <c r="I260" s="1"/>
      <c r="J260" s="345"/>
      <c r="K260" s="1"/>
      <c r="L260" s="10"/>
      <c r="M260" s="1"/>
      <c r="N260" s="1"/>
      <c r="O260" s="10"/>
      <c r="P260" s="1"/>
      <c r="Q260" s="1"/>
      <c r="R260" s="75"/>
      <c r="S260" s="1"/>
      <c r="T260" s="1"/>
      <c r="U260" s="1"/>
      <c r="V260" s="177"/>
      <c r="W260" s="177"/>
      <c r="X260" s="177"/>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8" customHeight="1">
      <c r="A261" s="1"/>
      <c r="B261" s="1"/>
      <c r="C261" s="1"/>
      <c r="D261" s="1"/>
      <c r="E261" s="1"/>
      <c r="F261" s="167"/>
      <c r="G261" s="1"/>
      <c r="H261" s="167"/>
      <c r="I261" s="1"/>
      <c r="J261" s="345"/>
      <c r="K261" s="1"/>
      <c r="L261" s="10"/>
      <c r="M261" s="1"/>
      <c r="N261" s="1"/>
      <c r="O261" s="10"/>
      <c r="P261" s="1"/>
      <c r="Q261" s="1"/>
      <c r="R261" s="75"/>
      <c r="S261" s="1"/>
      <c r="T261" s="1"/>
      <c r="U261" s="1"/>
      <c r="V261" s="177"/>
      <c r="W261" s="177"/>
      <c r="X261" s="177"/>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8" customHeight="1">
      <c r="A262" s="1"/>
      <c r="B262" s="1"/>
      <c r="C262" s="1"/>
      <c r="D262" s="1"/>
      <c r="E262" s="1"/>
      <c r="F262" s="167"/>
      <c r="G262" s="1"/>
      <c r="H262" s="167"/>
      <c r="I262" s="1"/>
      <c r="J262" s="345"/>
      <c r="K262" s="1"/>
      <c r="L262" s="10"/>
      <c r="M262" s="1"/>
      <c r="N262" s="1"/>
      <c r="O262" s="10"/>
      <c r="P262" s="1"/>
      <c r="Q262" s="1"/>
      <c r="R262" s="75"/>
      <c r="S262" s="1"/>
      <c r="T262" s="1"/>
      <c r="U262" s="1"/>
      <c r="V262" s="177"/>
      <c r="W262" s="177"/>
      <c r="X262" s="177"/>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8" customHeight="1">
      <c r="A263" s="1"/>
      <c r="B263" s="1"/>
      <c r="C263" s="1"/>
      <c r="D263" s="1"/>
      <c r="E263" s="1"/>
      <c r="F263" s="167"/>
      <c r="G263" s="1"/>
      <c r="H263" s="167"/>
      <c r="I263" s="1"/>
      <c r="J263" s="345"/>
      <c r="K263" s="1"/>
      <c r="L263" s="10"/>
      <c r="M263" s="1"/>
      <c r="N263" s="1"/>
      <c r="O263" s="10"/>
      <c r="P263" s="1"/>
      <c r="Q263" s="1"/>
      <c r="R263" s="75"/>
      <c r="S263" s="1"/>
      <c r="T263" s="1"/>
      <c r="U263" s="1"/>
      <c r="V263" s="177"/>
      <c r="W263" s="177"/>
      <c r="X263" s="177"/>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8" customHeight="1">
      <c r="A264" s="1"/>
      <c r="B264" s="1"/>
      <c r="C264" s="1"/>
      <c r="D264" s="1"/>
      <c r="E264" s="1"/>
      <c r="F264" s="167"/>
      <c r="G264" s="1"/>
      <c r="H264" s="167"/>
      <c r="I264" s="1"/>
      <c r="J264" s="345"/>
      <c r="K264" s="1"/>
      <c r="L264" s="10"/>
      <c r="M264" s="1"/>
      <c r="N264" s="1"/>
      <c r="O264" s="10"/>
      <c r="P264" s="1"/>
      <c r="Q264" s="1"/>
      <c r="R264" s="75"/>
      <c r="S264" s="1"/>
      <c r="T264" s="1"/>
      <c r="U264" s="1"/>
      <c r="V264" s="177"/>
      <c r="W264" s="177"/>
      <c r="X264" s="177"/>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8" customHeight="1">
      <c r="A265" s="1"/>
      <c r="B265" s="1"/>
      <c r="C265" s="1"/>
      <c r="D265" s="1"/>
      <c r="E265" s="1"/>
      <c r="F265" s="167"/>
      <c r="G265" s="1"/>
      <c r="H265" s="167"/>
      <c r="I265" s="1"/>
      <c r="J265" s="345"/>
      <c r="K265" s="1"/>
      <c r="L265" s="10"/>
      <c r="M265" s="1"/>
      <c r="N265" s="1"/>
      <c r="O265" s="10"/>
      <c r="P265" s="1"/>
      <c r="Q265" s="1"/>
      <c r="R265" s="75"/>
      <c r="S265" s="1"/>
      <c r="T265" s="1"/>
      <c r="U265" s="1"/>
      <c r="V265" s="177"/>
      <c r="W265" s="177"/>
      <c r="X265" s="177"/>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8" customHeight="1">
      <c r="A266" s="1"/>
      <c r="B266" s="1"/>
      <c r="C266" s="1"/>
      <c r="D266" s="1"/>
      <c r="E266" s="1"/>
      <c r="F266" s="167"/>
      <c r="G266" s="1"/>
      <c r="H266" s="167"/>
      <c r="I266" s="1"/>
      <c r="J266" s="345"/>
      <c r="K266" s="1"/>
      <c r="L266" s="10"/>
      <c r="M266" s="1"/>
      <c r="N266" s="1"/>
      <c r="O266" s="10"/>
      <c r="P266" s="1"/>
      <c r="Q266" s="1"/>
      <c r="R266" s="75"/>
      <c r="S266" s="1"/>
      <c r="T266" s="1"/>
      <c r="U266" s="1"/>
      <c r="V266" s="177"/>
      <c r="W266" s="177"/>
      <c r="X266" s="177"/>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8" customHeight="1">
      <c r="A267" s="1"/>
      <c r="B267" s="1"/>
      <c r="C267" s="1"/>
      <c r="D267" s="1"/>
      <c r="E267" s="1"/>
      <c r="F267" s="167"/>
      <c r="G267" s="1"/>
      <c r="H267" s="167"/>
      <c r="I267" s="1"/>
      <c r="J267" s="345"/>
      <c r="K267" s="1"/>
      <c r="L267" s="10"/>
      <c r="M267" s="1"/>
      <c r="N267" s="1"/>
      <c r="O267" s="10"/>
      <c r="P267" s="1"/>
      <c r="Q267" s="1"/>
      <c r="R267" s="75"/>
      <c r="S267" s="1"/>
      <c r="T267" s="1"/>
      <c r="U267" s="1"/>
      <c r="V267" s="177"/>
      <c r="W267" s="177"/>
      <c r="X267" s="177"/>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8" customHeight="1">
      <c r="A268" s="1"/>
      <c r="B268" s="1"/>
      <c r="C268" s="1"/>
      <c r="D268" s="1"/>
      <c r="E268" s="1"/>
      <c r="F268" s="167"/>
      <c r="G268" s="1"/>
      <c r="H268" s="167"/>
      <c r="I268" s="1"/>
      <c r="J268" s="345"/>
      <c r="K268" s="1"/>
      <c r="L268" s="10"/>
      <c r="M268" s="1"/>
      <c r="N268" s="1"/>
      <c r="O268" s="10"/>
      <c r="P268" s="1"/>
      <c r="Q268" s="1"/>
      <c r="R268" s="75"/>
      <c r="S268" s="1"/>
      <c r="T268" s="1"/>
      <c r="U268" s="1"/>
      <c r="V268" s="177"/>
      <c r="W268" s="177"/>
      <c r="X268" s="177"/>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8" customHeight="1">
      <c r="A269" s="1"/>
      <c r="B269" s="1"/>
      <c r="C269" s="1"/>
      <c r="D269" s="1"/>
      <c r="E269" s="1"/>
      <c r="F269" s="167"/>
      <c r="G269" s="1"/>
      <c r="H269" s="167"/>
      <c r="I269" s="1"/>
      <c r="J269" s="345"/>
      <c r="K269" s="1"/>
      <c r="L269" s="10"/>
      <c r="M269" s="1"/>
      <c r="N269" s="1"/>
      <c r="O269" s="10"/>
      <c r="P269" s="1"/>
      <c r="Q269" s="1"/>
      <c r="R269" s="75"/>
      <c r="S269" s="1"/>
      <c r="T269" s="1"/>
      <c r="U269" s="1"/>
      <c r="V269" s="177"/>
      <c r="W269" s="177"/>
      <c r="X269" s="177"/>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8" customHeight="1">
      <c r="A270" s="1"/>
      <c r="B270" s="1"/>
      <c r="C270" s="1"/>
      <c r="D270" s="1"/>
      <c r="E270" s="1"/>
      <c r="F270" s="167"/>
      <c r="G270" s="1"/>
      <c r="H270" s="167"/>
      <c r="I270" s="1"/>
      <c r="J270" s="345"/>
      <c r="K270" s="1"/>
      <c r="L270" s="10"/>
      <c r="M270" s="1"/>
      <c r="N270" s="1"/>
      <c r="O270" s="10"/>
      <c r="P270" s="1"/>
      <c r="Q270" s="1"/>
      <c r="R270" s="75"/>
      <c r="S270" s="1"/>
      <c r="T270" s="1"/>
      <c r="U270" s="1"/>
      <c r="V270" s="177"/>
      <c r="W270" s="177"/>
      <c r="X270" s="177"/>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8" customHeight="1">
      <c r="A271" s="1"/>
      <c r="B271" s="1"/>
      <c r="C271" s="1"/>
      <c r="D271" s="1"/>
      <c r="E271" s="1"/>
      <c r="F271" s="167"/>
      <c r="G271" s="1"/>
      <c r="H271" s="167"/>
      <c r="I271" s="1"/>
      <c r="J271" s="345"/>
      <c r="K271" s="1"/>
      <c r="L271" s="10"/>
      <c r="M271" s="1"/>
      <c r="N271" s="1"/>
      <c r="O271" s="10"/>
      <c r="P271" s="1"/>
      <c r="Q271" s="1"/>
      <c r="R271" s="75"/>
      <c r="S271" s="1"/>
      <c r="T271" s="1"/>
      <c r="U271" s="1"/>
      <c r="V271" s="177"/>
      <c r="W271" s="177"/>
      <c r="X271" s="177"/>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8" customHeight="1">
      <c r="A272" s="1"/>
      <c r="B272" s="1"/>
      <c r="C272" s="1"/>
      <c r="D272" s="1"/>
      <c r="E272" s="1"/>
      <c r="F272" s="167"/>
      <c r="G272" s="1"/>
      <c r="H272" s="167"/>
      <c r="I272" s="1"/>
      <c r="J272" s="345"/>
      <c r="K272" s="1"/>
      <c r="L272" s="10"/>
      <c r="M272" s="1"/>
      <c r="N272" s="1"/>
      <c r="O272" s="10"/>
      <c r="P272" s="1"/>
      <c r="Q272" s="1"/>
      <c r="R272" s="75"/>
      <c r="S272" s="1"/>
      <c r="T272" s="1"/>
      <c r="U272" s="1"/>
      <c r="V272" s="177"/>
      <c r="W272" s="177"/>
      <c r="X272" s="177"/>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8" customHeight="1">
      <c r="A273" s="1"/>
      <c r="B273" s="1"/>
      <c r="C273" s="1"/>
      <c r="D273" s="1"/>
      <c r="E273" s="1"/>
      <c r="F273" s="167"/>
      <c r="G273" s="1"/>
      <c r="H273" s="167"/>
      <c r="I273" s="1"/>
      <c r="J273" s="345"/>
      <c r="K273" s="1"/>
      <c r="L273" s="10"/>
      <c r="M273" s="1"/>
      <c r="N273" s="1"/>
      <c r="O273" s="10"/>
      <c r="P273" s="1"/>
      <c r="Q273" s="1"/>
      <c r="R273" s="75"/>
      <c r="S273" s="1"/>
      <c r="T273" s="1"/>
      <c r="U273" s="1"/>
      <c r="V273" s="177"/>
      <c r="W273" s="177"/>
      <c r="X273" s="177"/>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8" customHeight="1">
      <c r="A274" s="1"/>
      <c r="B274" s="1"/>
      <c r="C274" s="1"/>
      <c r="D274" s="1"/>
      <c r="E274" s="1"/>
      <c r="F274" s="167"/>
      <c r="G274" s="1"/>
      <c r="H274" s="167"/>
      <c r="I274" s="1"/>
      <c r="J274" s="345"/>
      <c r="K274" s="1"/>
      <c r="L274" s="10"/>
      <c r="M274" s="1"/>
      <c r="N274" s="1"/>
      <c r="O274" s="10"/>
      <c r="P274" s="1"/>
      <c r="Q274" s="1"/>
      <c r="R274" s="75"/>
      <c r="S274" s="1"/>
      <c r="T274" s="1"/>
      <c r="U274" s="1"/>
      <c r="V274" s="177"/>
      <c r="W274" s="177"/>
      <c r="X274" s="177"/>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8" customHeight="1">
      <c r="A275" s="1"/>
      <c r="B275" s="1"/>
      <c r="C275" s="1"/>
      <c r="D275" s="1"/>
      <c r="E275" s="1"/>
      <c r="F275" s="167"/>
      <c r="G275" s="1"/>
      <c r="H275" s="167"/>
      <c r="I275" s="1"/>
      <c r="J275" s="345"/>
      <c r="K275" s="1"/>
      <c r="L275" s="10"/>
      <c r="M275" s="1"/>
      <c r="N275" s="1"/>
      <c r="O275" s="10"/>
      <c r="P275" s="1"/>
      <c r="Q275" s="1"/>
      <c r="R275" s="75"/>
      <c r="S275" s="1"/>
      <c r="T275" s="1"/>
      <c r="U275" s="1"/>
      <c r="V275" s="177"/>
      <c r="W275" s="177"/>
      <c r="X275" s="177"/>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8" customHeight="1">
      <c r="A276" s="1"/>
      <c r="B276" s="1"/>
      <c r="C276" s="1"/>
      <c r="D276" s="1"/>
      <c r="E276" s="1"/>
      <c r="F276" s="167"/>
      <c r="G276" s="1"/>
      <c r="H276" s="167"/>
      <c r="I276" s="1"/>
      <c r="J276" s="345"/>
      <c r="K276" s="1"/>
      <c r="L276" s="10"/>
      <c r="M276" s="1"/>
      <c r="N276" s="1"/>
      <c r="O276" s="10"/>
      <c r="P276" s="1"/>
      <c r="Q276" s="1"/>
      <c r="R276" s="75"/>
      <c r="S276" s="1"/>
      <c r="T276" s="1"/>
      <c r="U276" s="1"/>
      <c r="V276" s="177"/>
      <c r="W276" s="177"/>
      <c r="X276" s="177"/>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8" customHeight="1">
      <c r="A277" s="1"/>
      <c r="B277" s="1"/>
      <c r="C277" s="1"/>
      <c r="D277" s="1"/>
      <c r="E277" s="1"/>
      <c r="F277" s="167"/>
      <c r="G277" s="1"/>
      <c r="H277" s="167"/>
      <c r="I277" s="1"/>
      <c r="J277" s="345"/>
      <c r="K277" s="1"/>
      <c r="L277" s="10"/>
      <c r="M277" s="1"/>
      <c r="N277" s="1"/>
      <c r="O277" s="10"/>
      <c r="P277" s="1"/>
      <c r="Q277" s="1"/>
      <c r="R277" s="75"/>
      <c r="S277" s="1"/>
      <c r="T277" s="1"/>
      <c r="U277" s="1"/>
      <c r="V277" s="177"/>
      <c r="W277" s="177"/>
      <c r="X277" s="177"/>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8" customHeight="1">
      <c r="A278" s="1"/>
      <c r="B278" s="1"/>
      <c r="C278" s="1"/>
      <c r="D278" s="1"/>
      <c r="E278" s="1"/>
      <c r="F278" s="167"/>
      <c r="G278" s="1"/>
      <c r="H278" s="167"/>
      <c r="I278" s="1"/>
      <c r="J278" s="345"/>
      <c r="K278" s="1"/>
      <c r="L278" s="10"/>
      <c r="M278" s="1"/>
      <c r="N278" s="1"/>
      <c r="O278" s="10"/>
      <c r="P278" s="1"/>
      <c r="Q278" s="1"/>
      <c r="R278" s="75"/>
      <c r="S278" s="1"/>
      <c r="T278" s="1"/>
      <c r="U278" s="1"/>
      <c r="V278" s="177"/>
      <c r="W278" s="177"/>
      <c r="X278" s="177"/>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8" customHeight="1">
      <c r="A279" s="1"/>
      <c r="B279" s="1"/>
      <c r="C279" s="1"/>
      <c r="D279" s="1"/>
      <c r="E279" s="1"/>
      <c r="F279" s="167"/>
      <c r="G279" s="1"/>
      <c r="H279" s="167"/>
      <c r="I279" s="1"/>
      <c r="J279" s="345"/>
      <c r="K279" s="1"/>
      <c r="L279" s="10"/>
      <c r="M279" s="1"/>
      <c r="N279" s="1"/>
      <c r="O279" s="10"/>
      <c r="P279" s="1"/>
      <c r="Q279" s="1"/>
      <c r="R279" s="75"/>
      <c r="S279" s="1"/>
      <c r="T279" s="1"/>
      <c r="U279" s="1"/>
      <c r="V279" s="177"/>
      <c r="W279" s="177"/>
      <c r="X279" s="177"/>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8" customHeight="1">
      <c r="A280" s="1"/>
      <c r="B280" s="1"/>
      <c r="C280" s="1"/>
      <c r="D280" s="1"/>
      <c r="E280" s="1"/>
      <c r="F280" s="167"/>
      <c r="G280" s="1"/>
      <c r="H280" s="167"/>
      <c r="I280" s="1"/>
      <c r="J280" s="345"/>
      <c r="K280" s="1"/>
      <c r="L280" s="10"/>
      <c r="M280" s="1"/>
      <c r="N280" s="1"/>
      <c r="O280" s="10"/>
      <c r="P280" s="1"/>
      <c r="Q280" s="1"/>
      <c r="R280" s="75"/>
      <c r="S280" s="1"/>
      <c r="T280" s="1"/>
      <c r="U280" s="1"/>
      <c r="V280" s="177"/>
      <c r="W280" s="177"/>
      <c r="X280" s="177"/>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8" customHeight="1">
      <c r="A281" s="1"/>
      <c r="B281" s="1"/>
      <c r="C281" s="1"/>
      <c r="D281" s="1"/>
      <c r="E281" s="1"/>
      <c r="F281" s="167"/>
      <c r="G281" s="1"/>
      <c r="H281" s="167"/>
      <c r="I281" s="1"/>
      <c r="J281" s="345"/>
      <c r="K281" s="1"/>
      <c r="L281" s="10"/>
      <c r="M281" s="1"/>
      <c r="N281" s="1"/>
      <c r="O281" s="10"/>
      <c r="P281" s="1"/>
      <c r="Q281" s="1"/>
      <c r="R281" s="75"/>
      <c r="S281" s="1"/>
      <c r="T281" s="1"/>
      <c r="U281" s="1"/>
      <c r="V281" s="177"/>
      <c r="W281" s="177"/>
      <c r="X281" s="177"/>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8" customHeight="1">
      <c r="A282" s="1"/>
      <c r="B282" s="1"/>
      <c r="C282" s="1"/>
      <c r="D282" s="1"/>
      <c r="E282" s="1"/>
      <c r="F282" s="167"/>
      <c r="G282" s="1"/>
      <c r="H282" s="167"/>
      <c r="I282" s="1"/>
      <c r="J282" s="345"/>
      <c r="K282" s="1"/>
      <c r="L282" s="10"/>
      <c r="M282" s="1"/>
      <c r="N282" s="1"/>
      <c r="O282" s="10"/>
      <c r="P282" s="1"/>
      <c r="Q282" s="1"/>
      <c r="R282" s="75"/>
      <c r="S282" s="1"/>
      <c r="T282" s="1"/>
      <c r="U282" s="1"/>
      <c r="V282" s="177"/>
      <c r="W282" s="177"/>
      <c r="X282" s="177"/>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8" customHeight="1">
      <c r="A283" s="1"/>
      <c r="B283" s="1"/>
      <c r="C283" s="1"/>
      <c r="D283" s="1"/>
      <c r="E283" s="1"/>
      <c r="F283" s="167"/>
      <c r="G283" s="1"/>
      <c r="H283" s="167"/>
      <c r="I283" s="1"/>
      <c r="J283" s="345"/>
      <c r="K283" s="1"/>
      <c r="L283" s="10"/>
      <c r="M283" s="1"/>
      <c r="N283" s="1"/>
      <c r="O283" s="10"/>
      <c r="P283" s="1"/>
      <c r="Q283" s="1"/>
      <c r="R283" s="75"/>
      <c r="S283" s="1"/>
      <c r="T283" s="1"/>
      <c r="U283" s="1"/>
      <c r="V283" s="177"/>
      <c r="W283" s="177"/>
      <c r="X283" s="177"/>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8" customHeight="1">
      <c r="A284" s="1"/>
      <c r="B284" s="1"/>
      <c r="C284" s="1"/>
      <c r="D284" s="1"/>
      <c r="E284" s="1"/>
      <c r="F284" s="167"/>
      <c r="G284" s="1"/>
      <c r="H284" s="167"/>
      <c r="I284" s="1"/>
      <c r="J284" s="345"/>
      <c r="K284" s="1"/>
      <c r="L284" s="10"/>
      <c r="M284" s="1"/>
      <c r="N284" s="1"/>
      <c r="O284" s="10"/>
      <c r="P284" s="1"/>
      <c r="Q284" s="1"/>
      <c r="R284" s="75"/>
      <c r="S284" s="1"/>
      <c r="T284" s="1"/>
      <c r="U284" s="1"/>
      <c r="V284" s="177"/>
      <c r="W284" s="177"/>
      <c r="X284" s="177"/>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8" customHeight="1">
      <c r="A285" s="1"/>
      <c r="B285" s="1"/>
      <c r="C285" s="1"/>
      <c r="D285" s="1"/>
      <c r="E285" s="1"/>
      <c r="F285" s="167"/>
      <c r="G285" s="1"/>
      <c r="H285" s="167"/>
      <c r="I285" s="1"/>
      <c r="J285" s="345"/>
      <c r="K285" s="1"/>
      <c r="L285" s="10"/>
      <c r="M285" s="1"/>
      <c r="N285" s="1"/>
      <c r="O285" s="10"/>
      <c r="P285" s="1"/>
      <c r="Q285" s="1"/>
      <c r="R285" s="75"/>
      <c r="S285" s="1"/>
      <c r="T285" s="1"/>
      <c r="U285" s="1"/>
      <c r="V285" s="177"/>
      <c r="W285" s="177"/>
      <c r="X285" s="177"/>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8" customHeight="1">
      <c r="A286" s="1"/>
      <c r="B286" s="1"/>
      <c r="C286" s="1"/>
      <c r="D286" s="1"/>
      <c r="E286" s="1"/>
      <c r="F286" s="167"/>
      <c r="G286" s="1"/>
      <c r="H286" s="167"/>
      <c r="I286" s="1"/>
      <c r="J286" s="345"/>
      <c r="K286" s="1"/>
      <c r="L286" s="10"/>
      <c r="M286" s="1"/>
      <c r="N286" s="1"/>
      <c r="O286" s="10"/>
      <c r="P286" s="1"/>
      <c r="Q286" s="1"/>
      <c r="R286" s="75"/>
      <c r="S286" s="1"/>
      <c r="T286" s="1"/>
      <c r="U286" s="1"/>
      <c r="V286" s="177"/>
      <c r="W286" s="177"/>
      <c r="X286" s="177"/>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8" customHeight="1">
      <c r="A287" s="1"/>
      <c r="B287" s="1"/>
      <c r="C287" s="1"/>
      <c r="D287" s="1"/>
      <c r="E287" s="1"/>
      <c r="F287" s="167"/>
      <c r="G287" s="1"/>
      <c r="H287" s="167"/>
      <c r="I287" s="1"/>
      <c r="J287" s="345"/>
      <c r="K287" s="1"/>
      <c r="L287" s="10"/>
      <c r="M287" s="1"/>
      <c r="N287" s="1"/>
      <c r="O287" s="10"/>
      <c r="P287" s="1"/>
      <c r="Q287" s="1"/>
      <c r="R287" s="75"/>
      <c r="S287" s="1"/>
      <c r="T287" s="1"/>
      <c r="U287" s="1"/>
      <c r="V287" s="177"/>
      <c r="W287" s="177"/>
      <c r="X287" s="177"/>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8" customHeight="1">
      <c r="A288" s="1"/>
      <c r="B288" s="1"/>
      <c r="C288" s="1"/>
      <c r="D288" s="1"/>
      <c r="E288" s="1"/>
      <c r="F288" s="167"/>
      <c r="G288" s="1"/>
      <c r="H288" s="167"/>
      <c r="I288" s="1"/>
      <c r="J288" s="345"/>
      <c r="K288" s="1"/>
      <c r="L288" s="10"/>
      <c r="M288" s="1"/>
      <c r="N288" s="1"/>
      <c r="O288" s="10"/>
      <c r="P288" s="1"/>
      <c r="Q288" s="1"/>
      <c r="R288" s="75"/>
      <c r="S288" s="1"/>
      <c r="T288" s="1"/>
      <c r="U288" s="1"/>
      <c r="V288" s="177"/>
      <c r="W288" s="177"/>
      <c r="X288" s="177"/>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8" customHeight="1">
      <c r="A289" s="1"/>
      <c r="B289" s="1"/>
      <c r="C289" s="1"/>
      <c r="D289" s="1"/>
      <c r="E289" s="1"/>
      <c r="F289" s="167"/>
      <c r="G289" s="1"/>
      <c r="H289" s="167"/>
      <c r="I289" s="1"/>
      <c r="J289" s="345"/>
      <c r="K289" s="1"/>
      <c r="L289" s="10"/>
      <c r="M289" s="1"/>
      <c r="N289" s="1"/>
      <c r="O289" s="10"/>
      <c r="P289" s="1"/>
      <c r="Q289" s="1"/>
      <c r="R289" s="75"/>
      <c r="S289" s="1"/>
      <c r="T289" s="1"/>
      <c r="U289" s="1"/>
      <c r="V289" s="177"/>
      <c r="W289" s="177"/>
      <c r="X289" s="177"/>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8" customHeight="1">
      <c r="A290" s="1"/>
      <c r="B290" s="1"/>
      <c r="C290" s="1"/>
      <c r="D290" s="1"/>
      <c r="E290" s="1"/>
      <c r="F290" s="167"/>
      <c r="G290" s="1"/>
      <c r="H290" s="167"/>
      <c r="I290" s="1"/>
      <c r="J290" s="345"/>
      <c r="K290" s="1"/>
      <c r="L290" s="10"/>
      <c r="M290" s="1"/>
      <c r="N290" s="1"/>
      <c r="O290" s="10"/>
      <c r="P290" s="1"/>
      <c r="Q290" s="1"/>
      <c r="R290" s="75"/>
      <c r="S290" s="1"/>
      <c r="T290" s="1"/>
      <c r="U290" s="1"/>
      <c r="V290" s="177"/>
      <c r="W290" s="177"/>
      <c r="X290" s="177"/>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8" customHeight="1">
      <c r="A291" s="1"/>
      <c r="B291" s="1"/>
      <c r="C291" s="1"/>
      <c r="D291" s="1"/>
      <c r="E291" s="1"/>
      <c r="F291" s="167"/>
      <c r="G291" s="1"/>
      <c r="H291" s="167"/>
      <c r="I291" s="1"/>
      <c r="J291" s="345"/>
      <c r="K291" s="1"/>
      <c r="L291" s="10"/>
      <c r="M291" s="1"/>
      <c r="N291" s="1"/>
      <c r="O291" s="10"/>
      <c r="P291" s="1"/>
      <c r="Q291" s="1"/>
      <c r="R291" s="75"/>
      <c r="S291" s="1"/>
      <c r="T291" s="1"/>
      <c r="U291" s="1"/>
      <c r="V291" s="177"/>
      <c r="W291" s="177"/>
      <c r="X291" s="177"/>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8" customHeight="1">
      <c r="A292" s="1"/>
      <c r="B292" s="1"/>
      <c r="C292" s="1"/>
      <c r="D292" s="1"/>
      <c r="E292" s="1"/>
      <c r="F292" s="167"/>
      <c r="G292" s="1"/>
      <c r="H292" s="167"/>
      <c r="I292" s="1"/>
      <c r="J292" s="345"/>
      <c r="K292" s="1"/>
      <c r="L292" s="10"/>
      <c r="M292" s="1"/>
      <c r="N292" s="1"/>
      <c r="O292" s="10"/>
      <c r="P292" s="1"/>
      <c r="Q292" s="1"/>
      <c r="R292" s="75"/>
      <c r="S292" s="1"/>
      <c r="T292" s="1"/>
      <c r="U292" s="1"/>
      <c r="V292" s="177"/>
      <c r="W292" s="177"/>
      <c r="X292" s="177"/>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8" customHeight="1">
      <c r="A293" s="1"/>
      <c r="B293" s="1"/>
      <c r="C293" s="1"/>
      <c r="D293" s="1"/>
      <c r="E293" s="1"/>
      <c r="F293" s="167"/>
      <c r="G293" s="1"/>
      <c r="H293" s="167"/>
      <c r="I293" s="1"/>
      <c r="J293" s="345"/>
      <c r="K293" s="1"/>
      <c r="L293" s="10"/>
      <c r="M293" s="1"/>
      <c r="N293" s="1"/>
      <c r="O293" s="10"/>
      <c r="P293" s="1"/>
      <c r="Q293" s="1"/>
      <c r="R293" s="75"/>
      <c r="S293" s="1"/>
      <c r="T293" s="1"/>
      <c r="U293" s="1"/>
      <c r="V293" s="177"/>
      <c r="W293" s="177"/>
      <c r="X293" s="177"/>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8" customHeight="1">
      <c r="A294" s="1"/>
      <c r="B294" s="1"/>
      <c r="C294" s="1"/>
      <c r="D294" s="1"/>
      <c r="E294" s="1"/>
      <c r="F294" s="167"/>
      <c r="G294" s="1"/>
      <c r="H294" s="167"/>
      <c r="I294" s="1"/>
      <c r="J294" s="345"/>
      <c r="K294" s="1"/>
      <c r="L294" s="10"/>
      <c r="M294" s="1"/>
      <c r="N294" s="1"/>
      <c r="O294" s="10"/>
      <c r="P294" s="1"/>
      <c r="Q294" s="1"/>
      <c r="R294" s="75"/>
      <c r="S294" s="1"/>
      <c r="T294" s="1"/>
      <c r="U294" s="1"/>
      <c r="V294" s="177"/>
      <c r="W294" s="177"/>
      <c r="X294" s="177"/>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8" customHeight="1">
      <c r="A295" s="1"/>
      <c r="B295" s="1"/>
      <c r="C295" s="1"/>
      <c r="D295" s="1"/>
      <c r="E295" s="1"/>
      <c r="F295" s="167"/>
      <c r="G295" s="1"/>
      <c r="H295" s="167"/>
      <c r="I295" s="1"/>
      <c r="J295" s="345"/>
      <c r="K295" s="1"/>
      <c r="L295" s="10"/>
      <c r="M295" s="1"/>
      <c r="N295" s="1"/>
      <c r="O295" s="10"/>
      <c r="P295" s="1"/>
      <c r="Q295" s="1"/>
      <c r="R295" s="75"/>
      <c r="S295" s="1"/>
      <c r="T295" s="1"/>
      <c r="U295" s="1"/>
      <c r="V295" s="177"/>
      <c r="W295" s="177"/>
      <c r="X295" s="177"/>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8" customHeight="1">
      <c r="A296" s="1"/>
      <c r="B296" s="1"/>
      <c r="C296" s="1"/>
      <c r="D296" s="1"/>
      <c r="E296" s="1"/>
      <c r="F296" s="167"/>
      <c r="G296" s="1"/>
      <c r="H296" s="167"/>
      <c r="I296" s="1"/>
      <c r="J296" s="345"/>
      <c r="K296" s="1"/>
      <c r="L296" s="10"/>
      <c r="M296" s="1"/>
      <c r="N296" s="1"/>
      <c r="O296" s="10"/>
      <c r="P296" s="1"/>
      <c r="Q296" s="1"/>
      <c r="R296" s="75"/>
      <c r="S296" s="1"/>
      <c r="T296" s="1"/>
      <c r="U296" s="1"/>
      <c r="V296" s="177"/>
      <c r="W296" s="177"/>
      <c r="X296" s="177"/>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8" customHeight="1">
      <c r="A297" s="1"/>
      <c r="B297" s="1"/>
      <c r="C297" s="1"/>
      <c r="D297" s="1"/>
      <c r="E297" s="1"/>
      <c r="F297" s="167"/>
      <c r="G297" s="1"/>
      <c r="H297" s="167"/>
      <c r="I297" s="1"/>
      <c r="J297" s="345"/>
      <c r="K297" s="1"/>
      <c r="L297" s="10"/>
      <c r="M297" s="1"/>
      <c r="N297" s="1"/>
      <c r="O297" s="10"/>
      <c r="P297" s="1"/>
      <c r="Q297" s="1"/>
      <c r="R297" s="75"/>
      <c r="S297" s="1"/>
      <c r="T297" s="1"/>
      <c r="U297" s="1"/>
      <c r="V297" s="177"/>
      <c r="W297" s="177"/>
      <c r="X297" s="177"/>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8" customHeight="1">
      <c r="A298" s="1"/>
      <c r="B298" s="1"/>
      <c r="C298" s="1"/>
      <c r="D298" s="1"/>
      <c r="E298" s="1"/>
      <c r="F298" s="167"/>
      <c r="G298" s="1"/>
      <c r="H298" s="167"/>
      <c r="I298" s="1"/>
      <c r="J298" s="345"/>
      <c r="K298" s="1"/>
      <c r="L298" s="10"/>
      <c r="M298" s="1"/>
      <c r="N298" s="1"/>
      <c r="O298" s="10"/>
      <c r="P298" s="1"/>
      <c r="Q298" s="1"/>
      <c r="R298" s="75"/>
      <c r="S298" s="1"/>
      <c r="T298" s="1"/>
      <c r="U298" s="1"/>
      <c r="V298" s="177"/>
      <c r="W298" s="177"/>
      <c r="X298" s="177"/>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8" customHeight="1">
      <c r="A299" s="1"/>
      <c r="B299" s="1"/>
      <c r="C299" s="1"/>
      <c r="D299" s="1"/>
      <c r="E299" s="1"/>
      <c r="F299" s="167"/>
      <c r="G299" s="1"/>
      <c r="H299" s="167"/>
      <c r="I299" s="1"/>
      <c r="J299" s="345"/>
      <c r="K299" s="1"/>
      <c r="L299" s="10"/>
      <c r="M299" s="1"/>
      <c r="N299" s="1"/>
      <c r="O299" s="10"/>
      <c r="P299" s="1"/>
      <c r="Q299" s="1"/>
      <c r="R299" s="75"/>
      <c r="S299" s="1"/>
      <c r="T299" s="1"/>
      <c r="U299" s="1"/>
      <c r="V299" s="177"/>
      <c r="W299" s="177"/>
      <c r="X299" s="177"/>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8" customHeight="1">
      <c r="A300" s="1"/>
      <c r="B300" s="1"/>
      <c r="C300" s="1"/>
      <c r="D300" s="1"/>
      <c r="E300" s="1"/>
      <c r="F300" s="167"/>
      <c r="G300" s="1"/>
      <c r="H300" s="167"/>
      <c r="I300" s="1"/>
      <c r="J300" s="345"/>
      <c r="K300" s="1"/>
      <c r="L300" s="10"/>
      <c r="M300" s="1"/>
      <c r="N300" s="1"/>
      <c r="O300" s="10"/>
      <c r="P300" s="1"/>
      <c r="Q300" s="1"/>
      <c r="R300" s="75"/>
      <c r="S300" s="1"/>
      <c r="T300" s="1"/>
      <c r="U300" s="1"/>
      <c r="V300" s="177"/>
      <c r="W300" s="177"/>
      <c r="X300" s="177"/>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8" customHeight="1">
      <c r="A301" s="1"/>
      <c r="B301" s="1"/>
      <c r="C301" s="1"/>
      <c r="D301" s="1"/>
      <c r="E301" s="1"/>
      <c r="F301" s="167"/>
      <c r="G301" s="1"/>
      <c r="H301" s="167"/>
      <c r="I301" s="1"/>
      <c r="J301" s="345"/>
      <c r="K301" s="1"/>
      <c r="L301" s="10"/>
      <c r="M301" s="1"/>
      <c r="N301" s="1"/>
      <c r="O301" s="10"/>
      <c r="P301" s="1"/>
      <c r="Q301" s="1"/>
      <c r="R301" s="75"/>
      <c r="S301" s="1"/>
      <c r="T301" s="1"/>
      <c r="U301" s="1"/>
      <c r="V301" s="177"/>
      <c r="W301" s="177"/>
      <c r="X301" s="177"/>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8" customHeight="1">
      <c r="A302" s="1"/>
      <c r="B302" s="1"/>
      <c r="C302" s="1"/>
      <c r="D302" s="1"/>
      <c r="E302" s="1"/>
      <c r="F302" s="167"/>
      <c r="G302" s="1"/>
      <c r="H302" s="167"/>
      <c r="I302" s="1"/>
      <c r="J302" s="345"/>
      <c r="K302" s="1"/>
      <c r="L302" s="10"/>
      <c r="M302" s="1"/>
      <c r="N302" s="1"/>
      <c r="O302" s="10"/>
      <c r="P302" s="1"/>
      <c r="Q302" s="1"/>
      <c r="R302" s="75"/>
      <c r="S302" s="1"/>
      <c r="T302" s="1"/>
      <c r="U302" s="1"/>
      <c r="V302" s="177"/>
      <c r="W302" s="177"/>
      <c r="X302" s="177"/>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8" customHeight="1">
      <c r="A303" s="1"/>
      <c r="B303" s="1"/>
      <c r="C303" s="1"/>
      <c r="D303" s="1"/>
      <c r="E303" s="1"/>
      <c r="F303" s="167"/>
      <c r="G303" s="1"/>
      <c r="H303" s="167"/>
      <c r="I303" s="1"/>
      <c r="J303" s="345"/>
      <c r="K303" s="1"/>
      <c r="L303" s="10"/>
      <c r="M303" s="1"/>
      <c r="N303" s="1"/>
      <c r="O303" s="10"/>
      <c r="P303" s="1"/>
      <c r="Q303" s="1"/>
      <c r="R303" s="75"/>
      <c r="S303" s="1"/>
      <c r="T303" s="1"/>
      <c r="U303" s="1"/>
      <c r="V303" s="177"/>
      <c r="W303" s="177"/>
      <c r="X303" s="177"/>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8" customHeight="1">
      <c r="A304" s="1"/>
      <c r="B304" s="1"/>
      <c r="C304" s="1"/>
      <c r="D304" s="1"/>
      <c r="E304" s="1"/>
      <c r="F304" s="167"/>
      <c r="G304" s="1"/>
      <c r="H304" s="167"/>
      <c r="I304" s="1"/>
      <c r="J304" s="345"/>
      <c r="K304" s="1"/>
      <c r="L304" s="10"/>
      <c r="M304" s="1"/>
      <c r="N304" s="1"/>
      <c r="O304" s="10"/>
      <c r="P304" s="1"/>
      <c r="Q304" s="1"/>
      <c r="R304" s="75"/>
      <c r="S304" s="1"/>
      <c r="T304" s="1"/>
      <c r="U304" s="1"/>
      <c r="V304" s="177"/>
      <c r="W304" s="177"/>
      <c r="X304" s="177"/>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8" customHeight="1">
      <c r="A305" s="1"/>
      <c r="B305" s="1"/>
      <c r="C305" s="1"/>
      <c r="D305" s="1"/>
      <c r="E305" s="1"/>
      <c r="F305" s="167"/>
      <c r="G305" s="1"/>
      <c r="H305" s="167"/>
      <c r="I305" s="1"/>
      <c r="J305" s="345"/>
      <c r="K305" s="1"/>
      <c r="L305" s="10"/>
      <c r="M305" s="1"/>
      <c r="N305" s="1"/>
      <c r="O305" s="10"/>
      <c r="P305" s="1"/>
      <c r="Q305" s="1"/>
      <c r="R305" s="75"/>
      <c r="S305" s="1"/>
      <c r="T305" s="1"/>
      <c r="U305" s="1"/>
      <c r="V305" s="177"/>
      <c r="W305" s="177"/>
      <c r="X305" s="177"/>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8" customHeight="1">
      <c r="A306" s="1"/>
      <c r="B306" s="1"/>
      <c r="C306" s="1"/>
      <c r="D306" s="1"/>
      <c r="E306" s="1"/>
      <c r="F306" s="167"/>
      <c r="G306" s="1"/>
      <c r="H306" s="167"/>
      <c r="I306" s="1"/>
      <c r="J306" s="345"/>
      <c r="K306" s="1"/>
      <c r="L306" s="10"/>
      <c r="M306" s="1"/>
      <c r="N306" s="1"/>
      <c r="O306" s="10"/>
      <c r="P306" s="1"/>
      <c r="Q306" s="1"/>
      <c r="R306" s="75"/>
      <c r="S306" s="1"/>
      <c r="T306" s="1"/>
      <c r="U306" s="1"/>
      <c r="V306" s="177"/>
      <c r="W306" s="177"/>
      <c r="X306" s="177"/>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8" customHeight="1">
      <c r="A307" s="1"/>
      <c r="B307" s="1"/>
      <c r="C307" s="1"/>
      <c r="D307" s="1"/>
      <c r="E307" s="1"/>
      <c r="F307" s="167"/>
      <c r="G307" s="1"/>
      <c r="H307" s="167"/>
      <c r="I307" s="1"/>
      <c r="J307" s="345"/>
      <c r="K307" s="1"/>
      <c r="L307" s="10"/>
      <c r="M307" s="1"/>
      <c r="N307" s="1"/>
      <c r="O307" s="10"/>
      <c r="P307" s="1"/>
      <c r="Q307" s="1"/>
      <c r="R307" s="75"/>
      <c r="S307" s="1"/>
      <c r="T307" s="1"/>
      <c r="U307" s="1"/>
      <c r="V307" s="177"/>
      <c r="W307" s="177"/>
      <c r="X307" s="177"/>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8" customHeight="1">
      <c r="A308" s="1"/>
      <c r="B308" s="1"/>
      <c r="C308" s="1"/>
      <c r="D308" s="1"/>
      <c r="E308" s="1"/>
      <c r="F308" s="167"/>
      <c r="G308" s="1"/>
      <c r="H308" s="167"/>
      <c r="I308" s="1"/>
      <c r="J308" s="345"/>
      <c r="K308" s="1"/>
      <c r="L308" s="10"/>
      <c r="M308" s="1"/>
      <c r="N308" s="1"/>
      <c r="O308" s="10"/>
      <c r="P308" s="1"/>
      <c r="Q308" s="1"/>
      <c r="R308" s="75"/>
      <c r="S308" s="1"/>
      <c r="T308" s="1"/>
      <c r="U308" s="1"/>
      <c r="V308" s="177"/>
      <c r="W308" s="177"/>
      <c r="X308" s="177"/>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8" customHeight="1">
      <c r="A309" s="1"/>
      <c r="B309" s="1"/>
      <c r="C309" s="1"/>
      <c r="D309" s="1"/>
      <c r="E309" s="1"/>
      <c r="F309" s="167"/>
      <c r="G309" s="1"/>
      <c r="H309" s="167"/>
      <c r="I309" s="1"/>
      <c r="J309" s="345"/>
      <c r="K309" s="1"/>
      <c r="L309" s="10"/>
      <c r="M309" s="1"/>
      <c r="N309" s="1"/>
      <c r="O309" s="10"/>
      <c r="P309" s="1"/>
      <c r="Q309" s="1"/>
      <c r="R309" s="75"/>
      <c r="S309" s="1"/>
      <c r="T309" s="1"/>
      <c r="U309" s="1"/>
      <c r="V309" s="177"/>
      <c r="W309" s="177"/>
      <c r="X309" s="177"/>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8" customHeight="1">
      <c r="A310" s="1"/>
      <c r="B310" s="1"/>
      <c r="C310" s="1"/>
      <c r="D310" s="1"/>
      <c r="E310" s="1"/>
      <c r="F310" s="167"/>
      <c r="G310" s="1"/>
      <c r="H310" s="167"/>
      <c r="I310" s="1"/>
      <c r="J310" s="345"/>
      <c r="K310" s="1"/>
      <c r="L310" s="10"/>
      <c r="M310" s="1"/>
      <c r="N310" s="1"/>
      <c r="O310" s="10"/>
      <c r="P310" s="1"/>
      <c r="Q310" s="1"/>
      <c r="R310" s="75"/>
      <c r="S310" s="1"/>
      <c r="T310" s="1"/>
      <c r="U310" s="1"/>
      <c r="V310" s="177"/>
      <c r="W310" s="177"/>
      <c r="X310" s="177"/>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8" customHeight="1">
      <c r="A311" s="1"/>
      <c r="B311" s="1"/>
      <c r="C311" s="1"/>
      <c r="D311" s="1"/>
      <c r="E311" s="1"/>
      <c r="F311" s="167"/>
      <c r="G311" s="1"/>
      <c r="H311" s="167"/>
      <c r="I311" s="1"/>
      <c r="J311" s="345"/>
      <c r="K311" s="1"/>
      <c r="L311" s="10"/>
      <c r="M311" s="1"/>
      <c r="N311" s="1"/>
      <c r="O311" s="10"/>
      <c r="P311" s="1"/>
      <c r="Q311" s="1"/>
      <c r="R311" s="75"/>
      <c r="S311" s="1"/>
      <c r="T311" s="1"/>
      <c r="U311" s="1"/>
      <c r="V311" s="177"/>
      <c r="W311" s="177"/>
      <c r="X311" s="177"/>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8" customHeight="1">
      <c r="A312" s="1"/>
      <c r="B312" s="1"/>
      <c r="C312" s="1"/>
      <c r="D312" s="1"/>
      <c r="E312" s="1"/>
      <c r="F312" s="167"/>
      <c r="G312" s="1"/>
      <c r="H312" s="167"/>
      <c r="I312" s="1"/>
      <c r="J312" s="345"/>
      <c r="K312" s="1"/>
      <c r="L312" s="10"/>
      <c r="M312" s="1"/>
      <c r="N312" s="1"/>
      <c r="O312" s="10"/>
      <c r="P312" s="1"/>
      <c r="Q312" s="1"/>
      <c r="R312" s="75"/>
      <c r="S312" s="1"/>
      <c r="T312" s="1"/>
      <c r="U312" s="1"/>
      <c r="V312" s="177"/>
      <c r="W312" s="177"/>
      <c r="X312" s="177"/>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8" customHeight="1">
      <c r="A313" s="1"/>
      <c r="B313" s="1"/>
      <c r="C313" s="1"/>
      <c r="D313" s="1"/>
      <c r="E313" s="1"/>
      <c r="F313" s="167"/>
      <c r="G313" s="1"/>
      <c r="H313" s="167"/>
      <c r="I313" s="1"/>
      <c r="J313" s="345"/>
      <c r="K313" s="1"/>
      <c r="L313" s="10"/>
      <c r="M313" s="1"/>
      <c r="N313" s="1"/>
      <c r="O313" s="10"/>
      <c r="P313" s="1"/>
      <c r="Q313" s="1"/>
      <c r="R313" s="75"/>
      <c r="S313" s="1"/>
      <c r="T313" s="1"/>
      <c r="U313" s="1"/>
      <c r="V313" s="177"/>
      <c r="W313" s="177"/>
      <c r="X313" s="177"/>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8" customHeight="1">
      <c r="A314" s="1"/>
      <c r="B314" s="1"/>
      <c r="C314" s="1"/>
      <c r="D314" s="1"/>
      <c r="E314" s="1"/>
      <c r="F314" s="167"/>
      <c r="G314" s="1"/>
      <c r="H314" s="167"/>
      <c r="I314" s="1"/>
      <c r="J314" s="345"/>
      <c r="K314" s="1"/>
      <c r="L314" s="10"/>
      <c r="M314" s="1"/>
      <c r="N314" s="1"/>
      <c r="O314" s="10"/>
      <c r="P314" s="1"/>
      <c r="Q314" s="1"/>
      <c r="R314" s="75"/>
      <c r="S314" s="1"/>
      <c r="T314" s="1"/>
      <c r="U314" s="1"/>
      <c r="V314" s="177"/>
      <c r="W314" s="177"/>
      <c r="X314" s="177"/>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8" customHeight="1">
      <c r="A315" s="1"/>
      <c r="B315" s="1"/>
      <c r="C315" s="1"/>
      <c r="D315" s="1"/>
      <c r="E315" s="1"/>
      <c r="F315" s="167"/>
      <c r="G315" s="1"/>
      <c r="H315" s="167"/>
      <c r="I315" s="1"/>
      <c r="J315" s="345"/>
      <c r="K315" s="1"/>
      <c r="L315" s="10"/>
      <c r="M315" s="1"/>
      <c r="N315" s="1"/>
      <c r="O315" s="10"/>
      <c r="P315" s="1"/>
      <c r="Q315" s="1"/>
      <c r="R315" s="75"/>
      <c r="S315" s="1"/>
      <c r="T315" s="1"/>
      <c r="U315" s="1"/>
      <c r="V315" s="177"/>
      <c r="W315" s="177"/>
      <c r="X315" s="177"/>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8" customHeight="1">
      <c r="A316" s="1"/>
      <c r="B316" s="1"/>
      <c r="C316" s="1"/>
      <c r="D316" s="1"/>
      <c r="E316" s="1"/>
      <c r="F316" s="167"/>
      <c r="G316" s="1"/>
      <c r="H316" s="167"/>
      <c r="I316" s="1"/>
      <c r="J316" s="345"/>
      <c r="K316" s="1"/>
      <c r="L316" s="10"/>
      <c r="M316" s="1"/>
      <c r="N316" s="1"/>
      <c r="O316" s="10"/>
      <c r="P316" s="1"/>
      <c r="Q316" s="1"/>
      <c r="R316" s="75"/>
      <c r="S316" s="1"/>
      <c r="T316" s="1"/>
      <c r="U316" s="1"/>
      <c r="V316" s="177"/>
      <c r="W316" s="177"/>
      <c r="X316" s="177"/>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8" customHeight="1">
      <c r="A317" s="1"/>
      <c r="B317" s="1"/>
      <c r="C317" s="1"/>
      <c r="D317" s="1"/>
      <c r="E317" s="1"/>
      <c r="F317" s="167"/>
      <c r="G317" s="1"/>
      <c r="H317" s="167"/>
      <c r="I317" s="1"/>
      <c r="J317" s="345"/>
      <c r="K317" s="1"/>
      <c r="L317" s="10"/>
      <c r="M317" s="1"/>
      <c r="N317" s="1"/>
      <c r="O317" s="10"/>
      <c r="P317" s="1"/>
      <c r="Q317" s="1"/>
      <c r="R317" s="75"/>
      <c r="S317" s="1"/>
      <c r="T317" s="1"/>
      <c r="U317" s="1"/>
      <c r="V317" s="177"/>
      <c r="W317" s="177"/>
      <c r="X317" s="177"/>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8" customHeight="1">
      <c r="A318" s="1"/>
      <c r="B318" s="1"/>
      <c r="C318" s="1"/>
      <c r="D318" s="1"/>
      <c r="E318" s="1"/>
      <c r="F318" s="167"/>
      <c r="G318" s="1"/>
      <c r="H318" s="167"/>
      <c r="I318" s="1"/>
      <c r="J318" s="345"/>
      <c r="K318" s="1"/>
      <c r="L318" s="10"/>
      <c r="M318" s="1"/>
      <c r="N318" s="1"/>
      <c r="O318" s="10"/>
      <c r="P318" s="1"/>
      <c r="Q318" s="1"/>
      <c r="R318" s="75"/>
      <c r="S318" s="1"/>
      <c r="T318" s="1"/>
      <c r="U318" s="1"/>
      <c r="V318" s="177"/>
      <c r="W318" s="177"/>
      <c r="X318" s="177"/>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8" customHeight="1">
      <c r="A319" s="1"/>
      <c r="B319" s="1"/>
      <c r="C319" s="1"/>
      <c r="D319" s="1"/>
      <c r="E319" s="1"/>
      <c r="F319" s="167"/>
      <c r="G319" s="1"/>
      <c r="H319" s="167"/>
      <c r="I319" s="1"/>
      <c r="J319" s="345"/>
      <c r="K319" s="1"/>
      <c r="L319" s="10"/>
      <c r="M319" s="1"/>
      <c r="N319" s="1"/>
      <c r="O319" s="10"/>
      <c r="P319" s="1"/>
      <c r="Q319" s="1"/>
      <c r="R319" s="75"/>
      <c r="S319" s="1"/>
      <c r="T319" s="1"/>
      <c r="U319" s="1"/>
      <c r="V319" s="177"/>
      <c r="W319" s="177"/>
      <c r="X319" s="177"/>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8" customHeight="1">
      <c r="A320" s="1"/>
      <c r="B320" s="1"/>
      <c r="C320" s="1"/>
      <c r="D320" s="1"/>
      <c r="E320" s="1"/>
      <c r="F320" s="167"/>
      <c r="G320" s="1"/>
      <c r="H320" s="167"/>
      <c r="I320" s="1"/>
      <c r="J320" s="345"/>
      <c r="K320" s="1"/>
      <c r="L320" s="10"/>
      <c r="M320" s="1"/>
      <c r="N320" s="1"/>
      <c r="O320" s="10"/>
      <c r="P320" s="1"/>
      <c r="Q320" s="1"/>
      <c r="R320" s="75"/>
      <c r="S320" s="1"/>
      <c r="T320" s="1"/>
      <c r="U320" s="1"/>
      <c r="V320" s="177"/>
      <c r="W320" s="177"/>
      <c r="X320" s="177"/>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8" customHeight="1">
      <c r="A321" s="1"/>
      <c r="B321" s="1"/>
      <c r="C321" s="1"/>
      <c r="D321" s="1"/>
      <c r="E321" s="1"/>
      <c r="F321" s="167"/>
      <c r="G321" s="1"/>
      <c r="H321" s="167"/>
      <c r="I321" s="1"/>
      <c r="J321" s="345"/>
      <c r="K321" s="1"/>
      <c r="L321" s="10"/>
      <c r="M321" s="1"/>
      <c r="N321" s="1"/>
      <c r="O321" s="10"/>
      <c r="P321" s="1"/>
      <c r="Q321" s="1"/>
      <c r="R321" s="75"/>
      <c r="S321" s="1"/>
      <c r="T321" s="1"/>
      <c r="U321" s="1"/>
      <c r="V321" s="177"/>
      <c r="W321" s="177"/>
      <c r="X321" s="177"/>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8" customHeight="1">
      <c r="A322" s="1"/>
      <c r="B322" s="1"/>
      <c r="C322" s="1"/>
      <c r="D322" s="1"/>
      <c r="E322" s="1"/>
      <c r="F322" s="167"/>
      <c r="G322" s="1"/>
      <c r="H322" s="167"/>
      <c r="I322" s="1"/>
      <c r="J322" s="345"/>
      <c r="K322" s="1"/>
      <c r="L322" s="10"/>
      <c r="M322" s="1"/>
      <c r="N322" s="1"/>
      <c r="O322" s="10"/>
      <c r="P322" s="1"/>
      <c r="Q322" s="1"/>
      <c r="R322" s="75"/>
      <c r="S322" s="1"/>
      <c r="T322" s="1"/>
      <c r="U322" s="1"/>
      <c r="V322" s="177"/>
      <c r="W322" s="177"/>
      <c r="X322" s="177"/>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8" customHeight="1">
      <c r="A323" s="1"/>
      <c r="B323" s="1"/>
      <c r="C323" s="1"/>
      <c r="D323" s="1"/>
      <c r="E323" s="1"/>
      <c r="F323" s="167"/>
      <c r="G323" s="1"/>
      <c r="H323" s="167"/>
      <c r="I323" s="1"/>
      <c r="J323" s="345"/>
      <c r="K323" s="1"/>
      <c r="L323" s="10"/>
      <c r="M323" s="1"/>
      <c r="N323" s="1"/>
      <c r="O323" s="10"/>
      <c r="P323" s="1"/>
      <c r="Q323" s="1"/>
      <c r="R323" s="75"/>
      <c r="S323" s="1"/>
      <c r="T323" s="1"/>
      <c r="U323" s="1"/>
      <c r="V323" s="177"/>
      <c r="W323" s="177"/>
      <c r="X323" s="177"/>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8" customHeight="1">
      <c r="A324" s="1"/>
      <c r="B324" s="1"/>
      <c r="C324" s="1"/>
      <c r="D324" s="1"/>
      <c r="E324" s="1"/>
      <c r="F324" s="167"/>
      <c r="G324" s="1"/>
      <c r="H324" s="167"/>
      <c r="I324" s="1"/>
      <c r="J324" s="345"/>
      <c r="K324" s="1"/>
      <c r="L324" s="10"/>
      <c r="M324" s="1"/>
      <c r="N324" s="1"/>
      <c r="O324" s="10"/>
      <c r="P324" s="1"/>
      <c r="Q324" s="1"/>
      <c r="R324" s="75"/>
      <c r="S324" s="1"/>
      <c r="T324" s="1"/>
      <c r="U324" s="1"/>
      <c r="V324" s="177"/>
      <c r="W324" s="177"/>
      <c r="X324" s="177"/>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8" customHeight="1">
      <c r="A325" s="1"/>
      <c r="B325" s="1"/>
      <c r="C325" s="1"/>
      <c r="D325" s="1"/>
      <c r="E325" s="1"/>
      <c r="F325" s="167"/>
      <c r="G325" s="1"/>
      <c r="H325" s="167"/>
      <c r="I325" s="1"/>
      <c r="J325" s="345"/>
      <c r="K325" s="1"/>
      <c r="L325" s="10"/>
      <c r="M325" s="1"/>
      <c r="N325" s="1"/>
      <c r="O325" s="10"/>
      <c r="P325" s="1"/>
      <c r="Q325" s="1"/>
      <c r="R325" s="75"/>
      <c r="S325" s="1"/>
      <c r="T325" s="1"/>
      <c r="U325" s="1"/>
      <c r="V325" s="177"/>
      <c r="W325" s="177"/>
      <c r="X325" s="177"/>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8" customHeight="1">
      <c r="A326" s="1"/>
      <c r="B326" s="1"/>
      <c r="C326" s="1"/>
      <c r="D326" s="1"/>
      <c r="E326" s="1"/>
      <c r="F326" s="167"/>
      <c r="G326" s="1"/>
      <c r="H326" s="167"/>
      <c r="I326" s="1"/>
      <c r="J326" s="345"/>
      <c r="K326" s="1"/>
      <c r="L326" s="10"/>
      <c r="M326" s="1"/>
      <c r="N326" s="1"/>
      <c r="O326" s="10"/>
      <c r="P326" s="1"/>
      <c r="Q326" s="1"/>
      <c r="R326" s="75"/>
      <c r="S326" s="1"/>
      <c r="T326" s="1"/>
      <c r="U326" s="1"/>
      <c r="V326" s="177"/>
      <c r="W326" s="177"/>
      <c r="X326" s="177"/>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8" customHeight="1">
      <c r="A327" s="1"/>
      <c r="B327" s="1"/>
      <c r="C327" s="1"/>
      <c r="D327" s="1"/>
      <c r="E327" s="1"/>
      <c r="F327" s="167"/>
      <c r="G327" s="1"/>
      <c r="H327" s="167"/>
      <c r="I327" s="1"/>
      <c r="J327" s="345"/>
      <c r="K327" s="1"/>
      <c r="L327" s="10"/>
      <c r="M327" s="1"/>
      <c r="N327" s="1"/>
      <c r="O327" s="10"/>
      <c r="P327" s="1"/>
      <c r="Q327" s="1"/>
      <c r="R327" s="75"/>
      <c r="S327" s="1"/>
      <c r="T327" s="1"/>
      <c r="U327" s="1"/>
      <c r="V327" s="177"/>
      <c r="W327" s="177"/>
      <c r="X327" s="177"/>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8" customHeight="1">
      <c r="A328" s="1"/>
      <c r="B328" s="1"/>
      <c r="C328" s="1"/>
      <c r="D328" s="1"/>
      <c r="E328" s="1"/>
      <c r="F328" s="167"/>
      <c r="G328" s="1"/>
      <c r="H328" s="167"/>
      <c r="I328" s="1"/>
      <c r="J328" s="345"/>
      <c r="K328" s="1"/>
      <c r="L328" s="10"/>
      <c r="M328" s="1"/>
      <c r="N328" s="1"/>
      <c r="O328" s="10"/>
      <c r="P328" s="1"/>
      <c r="Q328" s="1"/>
      <c r="R328" s="75"/>
      <c r="S328" s="1"/>
      <c r="T328" s="1"/>
      <c r="U328" s="1"/>
      <c r="V328" s="177"/>
      <c r="W328" s="177"/>
      <c r="X328" s="177"/>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8" customHeight="1">
      <c r="A329" s="1"/>
      <c r="B329" s="1"/>
      <c r="C329" s="1"/>
      <c r="D329" s="1"/>
      <c r="E329" s="1"/>
      <c r="F329" s="167"/>
      <c r="G329" s="1"/>
      <c r="H329" s="167"/>
      <c r="I329" s="1"/>
      <c r="J329" s="345"/>
      <c r="K329" s="1"/>
      <c r="L329" s="10"/>
      <c r="M329" s="1"/>
      <c r="N329" s="1"/>
      <c r="O329" s="10"/>
      <c r="P329" s="1"/>
      <c r="Q329" s="1"/>
      <c r="R329" s="75"/>
      <c r="S329" s="1"/>
      <c r="T329" s="1"/>
      <c r="U329" s="1"/>
      <c r="V329" s="177"/>
      <c r="W329" s="177"/>
      <c r="X329" s="177"/>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8" customHeight="1">
      <c r="A330" s="1"/>
      <c r="B330" s="1"/>
      <c r="C330" s="1"/>
      <c r="D330" s="1"/>
      <c r="E330" s="1"/>
      <c r="F330" s="167"/>
      <c r="G330" s="1"/>
      <c r="H330" s="167"/>
      <c r="I330" s="1"/>
      <c r="J330" s="345"/>
      <c r="K330" s="1"/>
      <c r="L330" s="10"/>
      <c r="M330" s="1"/>
      <c r="N330" s="1"/>
      <c r="O330" s="10"/>
      <c r="P330" s="1"/>
      <c r="Q330" s="1"/>
      <c r="R330" s="75"/>
      <c r="S330" s="1"/>
      <c r="T330" s="1"/>
      <c r="U330" s="1"/>
      <c r="V330" s="177"/>
      <c r="W330" s="177"/>
      <c r="X330" s="177"/>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8" customHeight="1">
      <c r="A331" s="1"/>
      <c r="B331" s="1"/>
      <c r="C331" s="1"/>
      <c r="D331" s="1"/>
      <c r="E331" s="1"/>
      <c r="F331" s="167"/>
      <c r="G331" s="1"/>
      <c r="H331" s="167"/>
      <c r="I331" s="1"/>
      <c r="J331" s="345"/>
      <c r="K331" s="1"/>
      <c r="L331" s="10"/>
      <c r="M331" s="1"/>
      <c r="N331" s="1"/>
      <c r="O331" s="10"/>
      <c r="P331" s="1"/>
      <c r="Q331" s="1"/>
      <c r="R331" s="75"/>
      <c r="S331" s="1"/>
      <c r="T331" s="1"/>
      <c r="U331" s="1"/>
      <c r="V331" s="177"/>
      <c r="W331" s="177"/>
      <c r="X331" s="177"/>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8" customHeight="1">
      <c r="A332" s="1"/>
      <c r="B332" s="1"/>
      <c r="C332" s="1"/>
      <c r="D332" s="1"/>
      <c r="E332" s="1"/>
      <c r="F332" s="167"/>
      <c r="G332" s="1"/>
      <c r="H332" s="167"/>
      <c r="I332" s="1"/>
      <c r="J332" s="345"/>
      <c r="K332" s="1"/>
      <c r="L332" s="10"/>
      <c r="M332" s="1"/>
      <c r="N332" s="1"/>
      <c r="O332" s="10"/>
      <c r="P332" s="1"/>
      <c r="Q332" s="1"/>
      <c r="R332" s="75"/>
      <c r="S332" s="1"/>
      <c r="T332" s="1"/>
      <c r="U332" s="1"/>
      <c r="V332" s="177"/>
      <c r="W332" s="177"/>
      <c r="X332" s="177"/>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8" customHeight="1">
      <c r="A333" s="1"/>
      <c r="B333" s="1"/>
      <c r="C333" s="1"/>
      <c r="D333" s="1"/>
      <c r="E333" s="1"/>
      <c r="F333" s="167"/>
      <c r="G333" s="1"/>
      <c r="H333" s="167"/>
      <c r="I333" s="1"/>
      <c r="J333" s="345"/>
      <c r="K333" s="1"/>
      <c r="L333" s="10"/>
      <c r="M333" s="1"/>
      <c r="N333" s="1"/>
      <c r="O333" s="10"/>
      <c r="P333" s="1"/>
      <c r="Q333" s="1"/>
      <c r="R333" s="75"/>
      <c r="S333" s="1"/>
      <c r="T333" s="1"/>
      <c r="U333" s="1"/>
      <c r="V333" s="177"/>
      <c r="W333" s="177"/>
      <c r="X333" s="177"/>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8" customHeight="1">
      <c r="A334" s="1"/>
      <c r="B334" s="1"/>
      <c r="C334" s="1"/>
      <c r="D334" s="1"/>
      <c r="E334" s="1"/>
      <c r="F334" s="167"/>
      <c r="G334" s="1"/>
      <c r="H334" s="167"/>
      <c r="I334" s="1"/>
      <c r="J334" s="345"/>
      <c r="K334" s="1"/>
      <c r="L334" s="10"/>
      <c r="M334" s="1"/>
      <c r="N334" s="1"/>
      <c r="O334" s="10"/>
      <c r="P334" s="1"/>
      <c r="Q334" s="1"/>
      <c r="R334" s="75"/>
      <c r="S334" s="1"/>
      <c r="T334" s="1"/>
      <c r="U334" s="1"/>
      <c r="V334" s="177"/>
      <c r="W334" s="177"/>
      <c r="X334" s="177"/>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8" customHeight="1">
      <c r="A335" s="1"/>
      <c r="B335" s="1"/>
      <c r="C335" s="1"/>
      <c r="D335" s="1"/>
      <c r="E335" s="1"/>
      <c r="F335" s="167"/>
      <c r="G335" s="1"/>
      <c r="H335" s="167"/>
      <c r="I335" s="1"/>
      <c r="J335" s="345"/>
      <c r="K335" s="1"/>
      <c r="L335" s="10"/>
      <c r="M335" s="1"/>
      <c r="N335" s="1"/>
      <c r="O335" s="10"/>
      <c r="P335" s="1"/>
      <c r="Q335" s="1"/>
      <c r="R335" s="75"/>
      <c r="S335" s="1"/>
      <c r="T335" s="1"/>
      <c r="U335" s="1"/>
      <c r="V335" s="177"/>
      <c r="W335" s="177"/>
      <c r="X335" s="177"/>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8" customHeight="1">
      <c r="A336" s="1"/>
      <c r="B336" s="1"/>
      <c r="C336" s="1"/>
      <c r="D336" s="1"/>
      <c r="E336" s="1"/>
      <c r="F336" s="167"/>
      <c r="G336" s="1"/>
      <c r="H336" s="167"/>
      <c r="I336" s="1"/>
      <c r="J336" s="345"/>
      <c r="K336" s="1"/>
      <c r="L336" s="10"/>
      <c r="M336" s="1"/>
      <c r="N336" s="1"/>
      <c r="O336" s="10"/>
      <c r="P336" s="1"/>
      <c r="Q336" s="1"/>
      <c r="R336" s="75"/>
      <c r="S336" s="1"/>
      <c r="T336" s="1"/>
      <c r="U336" s="1"/>
      <c r="V336" s="177"/>
      <c r="W336" s="177"/>
      <c r="X336" s="177"/>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8" customHeight="1">
      <c r="A337" s="1"/>
      <c r="B337" s="1"/>
      <c r="C337" s="1"/>
      <c r="D337" s="1"/>
      <c r="E337" s="1"/>
      <c r="F337" s="167"/>
      <c r="G337" s="1"/>
      <c r="H337" s="167"/>
      <c r="I337" s="1"/>
      <c r="J337" s="345"/>
      <c r="K337" s="1"/>
      <c r="L337" s="10"/>
      <c r="M337" s="1"/>
      <c r="N337" s="1"/>
      <c r="O337" s="10"/>
      <c r="P337" s="1"/>
      <c r="Q337" s="1"/>
      <c r="R337" s="75"/>
      <c r="S337" s="1"/>
      <c r="T337" s="1"/>
      <c r="U337" s="1"/>
      <c r="V337" s="177"/>
      <c r="W337" s="177"/>
      <c r="X337" s="177"/>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8" customHeight="1">
      <c r="A338" s="1"/>
      <c r="B338" s="1"/>
      <c r="C338" s="1"/>
      <c r="D338" s="1"/>
      <c r="E338" s="1"/>
      <c r="F338" s="167"/>
      <c r="G338" s="1"/>
      <c r="H338" s="167"/>
      <c r="I338" s="1"/>
      <c r="J338" s="345"/>
      <c r="K338" s="1"/>
      <c r="L338" s="10"/>
      <c r="M338" s="1"/>
      <c r="N338" s="1"/>
      <c r="O338" s="10"/>
      <c r="P338" s="1"/>
      <c r="Q338" s="1"/>
      <c r="R338" s="75"/>
      <c r="S338" s="1"/>
      <c r="T338" s="1"/>
      <c r="U338" s="1"/>
      <c r="V338" s="177"/>
      <c r="W338" s="177"/>
      <c r="X338" s="177"/>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8" customHeight="1">
      <c r="A339" s="1"/>
      <c r="B339" s="1"/>
      <c r="C339" s="1"/>
      <c r="D339" s="1"/>
      <c r="E339" s="1"/>
      <c r="F339" s="167"/>
      <c r="G339" s="1"/>
      <c r="H339" s="167"/>
      <c r="I339" s="1"/>
      <c r="J339" s="345"/>
      <c r="K339" s="1"/>
      <c r="L339" s="10"/>
      <c r="M339" s="1"/>
      <c r="N339" s="1"/>
      <c r="O339" s="10"/>
      <c r="P339" s="1"/>
      <c r="Q339" s="1"/>
      <c r="R339" s="75"/>
      <c r="S339" s="1"/>
      <c r="T339" s="1"/>
      <c r="U339" s="1"/>
      <c r="V339" s="177"/>
      <c r="W339" s="177"/>
      <c r="X339" s="177"/>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8" customHeight="1">
      <c r="A340" s="1"/>
      <c r="B340" s="1"/>
      <c r="C340" s="1"/>
      <c r="D340" s="1"/>
      <c r="E340" s="1"/>
      <c r="F340" s="167"/>
      <c r="G340" s="1"/>
      <c r="H340" s="167"/>
      <c r="I340" s="1"/>
      <c r="J340" s="345"/>
      <c r="K340" s="1"/>
      <c r="L340" s="10"/>
      <c r="M340" s="1"/>
      <c r="N340" s="1"/>
      <c r="O340" s="10"/>
      <c r="P340" s="1"/>
      <c r="Q340" s="1"/>
      <c r="R340" s="75"/>
      <c r="S340" s="1"/>
      <c r="T340" s="1"/>
      <c r="U340" s="1"/>
      <c r="V340" s="177"/>
      <c r="W340" s="177"/>
      <c r="X340" s="177"/>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8" customHeight="1">
      <c r="A341" s="1"/>
      <c r="B341" s="1"/>
      <c r="C341" s="1"/>
      <c r="D341" s="1"/>
      <c r="E341" s="1"/>
      <c r="F341" s="167"/>
      <c r="G341" s="1"/>
      <c r="H341" s="167"/>
      <c r="I341" s="1"/>
      <c r="J341" s="345"/>
      <c r="K341" s="1"/>
      <c r="L341" s="10"/>
      <c r="M341" s="1"/>
      <c r="N341" s="1"/>
      <c r="O341" s="10"/>
      <c r="P341" s="1"/>
      <c r="Q341" s="1"/>
      <c r="R341" s="75"/>
      <c r="S341" s="1"/>
      <c r="T341" s="1"/>
      <c r="U341" s="1"/>
      <c r="V341" s="177"/>
      <c r="W341" s="177"/>
      <c r="X341" s="177"/>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8" customHeight="1">
      <c r="A342" s="1"/>
      <c r="B342" s="1"/>
      <c r="C342" s="1"/>
      <c r="D342" s="1"/>
      <c r="E342" s="1"/>
      <c r="F342" s="167"/>
      <c r="G342" s="1"/>
      <c r="H342" s="167"/>
      <c r="I342" s="1"/>
      <c r="J342" s="345"/>
      <c r="K342" s="1"/>
      <c r="L342" s="10"/>
      <c r="M342" s="1"/>
      <c r="N342" s="1"/>
      <c r="O342" s="10"/>
      <c r="P342" s="1"/>
      <c r="Q342" s="1"/>
      <c r="R342" s="75"/>
      <c r="S342" s="1"/>
      <c r="T342" s="1"/>
      <c r="U342" s="1"/>
      <c r="V342" s="177"/>
      <c r="W342" s="177"/>
      <c r="X342" s="177"/>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8" customHeight="1">
      <c r="A343" s="1"/>
      <c r="B343" s="1"/>
      <c r="C343" s="1"/>
      <c r="D343" s="1"/>
      <c r="E343" s="1"/>
      <c r="F343" s="167"/>
      <c r="G343" s="1"/>
      <c r="H343" s="167"/>
      <c r="I343" s="1"/>
      <c r="J343" s="345"/>
      <c r="K343" s="1"/>
      <c r="L343" s="10"/>
      <c r="M343" s="1"/>
      <c r="N343" s="1"/>
      <c r="O343" s="10"/>
      <c r="P343" s="1"/>
      <c r="Q343" s="1"/>
      <c r="R343" s="75"/>
      <c r="S343" s="1"/>
      <c r="T343" s="1"/>
      <c r="U343" s="1"/>
      <c r="V343" s="177"/>
      <c r="W343" s="177"/>
      <c r="X343" s="177"/>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8" customHeight="1">
      <c r="A344" s="1"/>
      <c r="B344" s="1"/>
      <c r="C344" s="1"/>
      <c r="D344" s="1"/>
      <c r="E344" s="1"/>
      <c r="F344" s="167"/>
      <c r="G344" s="1"/>
      <c r="H344" s="167"/>
      <c r="I344" s="1"/>
      <c r="J344" s="345"/>
      <c r="K344" s="1"/>
      <c r="L344" s="10"/>
      <c r="M344" s="1"/>
      <c r="N344" s="1"/>
      <c r="O344" s="10"/>
      <c r="P344" s="1"/>
      <c r="Q344" s="1"/>
      <c r="R344" s="75"/>
      <c r="S344" s="1"/>
      <c r="T344" s="1"/>
      <c r="U344" s="1"/>
      <c r="V344" s="177"/>
      <c r="W344" s="177"/>
      <c r="X344" s="177"/>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8" customHeight="1">
      <c r="A345" s="1"/>
      <c r="B345" s="1"/>
      <c r="C345" s="1"/>
      <c r="D345" s="1"/>
      <c r="E345" s="1"/>
      <c r="F345" s="167"/>
      <c r="G345" s="1"/>
      <c r="H345" s="167"/>
      <c r="I345" s="1"/>
      <c r="J345" s="345"/>
      <c r="K345" s="1"/>
      <c r="L345" s="10"/>
      <c r="M345" s="1"/>
      <c r="N345" s="1"/>
      <c r="O345" s="10"/>
      <c r="P345" s="1"/>
      <c r="Q345" s="1"/>
      <c r="R345" s="75"/>
      <c r="S345" s="1"/>
      <c r="T345" s="1"/>
      <c r="U345" s="1"/>
      <c r="V345" s="177"/>
      <c r="W345" s="177"/>
      <c r="X345" s="177"/>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8" customHeight="1">
      <c r="A346" s="1"/>
      <c r="B346" s="1"/>
      <c r="C346" s="1"/>
      <c r="D346" s="1"/>
      <c r="E346" s="1"/>
      <c r="F346" s="167"/>
      <c r="G346" s="1"/>
      <c r="H346" s="167"/>
      <c r="I346" s="1"/>
      <c r="J346" s="345"/>
      <c r="K346" s="1"/>
      <c r="L346" s="10"/>
      <c r="M346" s="1"/>
      <c r="N346" s="1"/>
      <c r="O346" s="10"/>
      <c r="P346" s="1"/>
      <c r="Q346" s="1"/>
      <c r="R346" s="75"/>
      <c r="S346" s="1"/>
      <c r="T346" s="1"/>
      <c r="U346" s="1"/>
      <c r="V346" s="177"/>
      <c r="W346" s="177"/>
      <c r="X346" s="177"/>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8" customHeight="1">
      <c r="A347" s="1"/>
      <c r="B347" s="1"/>
      <c r="C347" s="1"/>
      <c r="D347" s="1"/>
      <c r="E347" s="1"/>
      <c r="F347" s="167"/>
      <c r="G347" s="1"/>
      <c r="H347" s="167"/>
      <c r="I347" s="1"/>
      <c r="J347" s="345"/>
      <c r="K347" s="1"/>
      <c r="L347" s="10"/>
      <c r="M347" s="1"/>
      <c r="N347" s="1"/>
      <c r="O347" s="10"/>
      <c r="P347" s="1"/>
      <c r="Q347" s="1"/>
      <c r="R347" s="75"/>
      <c r="S347" s="1"/>
      <c r="T347" s="1"/>
      <c r="U347" s="1"/>
      <c r="V347" s="177"/>
      <c r="W347" s="177"/>
      <c r="X347" s="177"/>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8" customHeight="1">
      <c r="A348" s="1"/>
      <c r="B348" s="1"/>
      <c r="C348" s="1"/>
      <c r="D348" s="1"/>
      <c r="E348" s="1"/>
      <c r="F348" s="167"/>
      <c r="G348" s="1"/>
      <c r="H348" s="167"/>
      <c r="I348" s="1"/>
      <c r="J348" s="345"/>
      <c r="K348" s="1"/>
      <c r="L348" s="10"/>
      <c r="M348" s="1"/>
      <c r="N348" s="1"/>
      <c r="O348" s="10"/>
      <c r="P348" s="1"/>
      <c r="Q348" s="1"/>
      <c r="R348" s="75"/>
      <c r="S348" s="1"/>
      <c r="T348" s="1"/>
      <c r="U348" s="1"/>
      <c r="V348" s="177"/>
      <c r="W348" s="177"/>
      <c r="X348" s="177"/>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8" customHeight="1">
      <c r="A349" s="1"/>
      <c r="B349" s="1"/>
      <c r="C349" s="1"/>
      <c r="D349" s="1"/>
      <c r="E349" s="1"/>
      <c r="F349" s="167"/>
      <c r="G349" s="1"/>
      <c r="H349" s="167"/>
      <c r="I349" s="1"/>
      <c r="J349" s="345"/>
      <c r="K349" s="1"/>
      <c r="L349" s="10"/>
      <c r="M349" s="1"/>
      <c r="N349" s="1"/>
      <c r="O349" s="10"/>
      <c r="P349" s="1"/>
      <c r="Q349" s="1"/>
      <c r="R349" s="75"/>
      <c r="S349" s="1"/>
      <c r="T349" s="1"/>
      <c r="U349" s="1"/>
      <c r="V349" s="177"/>
      <c r="W349" s="177"/>
      <c r="X349" s="177"/>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8" customHeight="1">
      <c r="A350" s="1"/>
      <c r="B350" s="1"/>
      <c r="C350" s="1"/>
      <c r="D350" s="1"/>
      <c r="E350" s="1"/>
      <c r="F350" s="167"/>
      <c r="G350" s="1"/>
      <c r="H350" s="167"/>
      <c r="I350" s="1"/>
      <c r="J350" s="345"/>
      <c r="K350" s="1"/>
      <c r="L350" s="10"/>
      <c r="M350" s="1"/>
      <c r="N350" s="1"/>
      <c r="O350" s="10"/>
      <c r="P350" s="1"/>
      <c r="Q350" s="1"/>
      <c r="R350" s="75"/>
      <c r="S350" s="1"/>
      <c r="T350" s="1"/>
      <c r="U350" s="1"/>
      <c r="V350" s="177"/>
      <c r="W350" s="177"/>
      <c r="X350" s="177"/>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8" customHeight="1">
      <c r="A351" s="1"/>
      <c r="B351" s="1"/>
      <c r="C351" s="1"/>
      <c r="D351" s="1"/>
      <c r="E351" s="1"/>
      <c r="F351" s="167"/>
      <c r="G351" s="1"/>
      <c r="H351" s="167"/>
      <c r="I351" s="1"/>
      <c r="J351" s="345"/>
      <c r="K351" s="1"/>
      <c r="L351" s="10"/>
      <c r="M351" s="1"/>
      <c r="N351" s="1"/>
      <c r="O351" s="10"/>
      <c r="P351" s="1"/>
      <c r="Q351" s="1"/>
      <c r="R351" s="75"/>
      <c r="S351" s="1"/>
      <c r="T351" s="1"/>
      <c r="U351" s="1"/>
      <c r="V351" s="177"/>
      <c r="W351" s="177"/>
      <c r="X351" s="177"/>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8" customHeight="1">
      <c r="A352" s="1"/>
      <c r="B352" s="1"/>
      <c r="C352" s="1"/>
      <c r="D352" s="1"/>
      <c r="E352" s="1"/>
      <c r="F352" s="167"/>
      <c r="G352" s="1"/>
      <c r="H352" s="167"/>
      <c r="I352" s="1"/>
      <c r="J352" s="345"/>
      <c r="K352" s="1"/>
      <c r="L352" s="10"/>
      <c r="M352" s="1"/>
      <c r="N352" s="1"/>
      <c r="O352" s="10"/>
      <c r="P352" s="1"/>
      <c r="Q352" s="1"/>
      <c r="R352" s="75"/>
      <c r="S352" s="1"/>
      <c r="T352" s="1"/>
      <c r="U352" s="1"/>
      <c r="V352" s="177"/>
      <c r="W352" s="177"/>
      <c r="X352" s="177"/>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8" customHeight="1">
      <c r="A353" s="1"/>
      <c r="B353" s="1"/>
      <c r="C353" s="1"/>
      <c r="D353" s="1"/>
      <c r="E353" s="1"/>
      <c r="F353" s="167"/>
      <c r="G353" s="1"/>
      <c r="H353" s="167"/>
      <c r="I353" s="1"/>
      <c r="J353" s="345"/>
      <c r="K353" s="1"/>
      <c r="L353" s="10"/>
      <c r="M353" s="1"/>
      <c r="N353" s="1"/>
      <c r="O353" s="10"/>
      <c r="P353" s="1"/>
      <c r="Q353" s="1"/>
      <c r="R353" s="75"/>
      <c r="S353" s="1"/>
      <c r="T353" s="1"/>
      <c r="U353" s="1"/>
      <c r="V353" s="177"/>
      <c r="W353" s="177"/>
      <c r="X353" s="177"/>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8" customHeight="1">
      <c r="A354" s="1"/>
      <c r="B354" s="1"/>
      <c r="C354" s="1"/>
      <c r="D354" s="1"/>
      <c r="E354" s="1"/>
      <c r="F354" s="167"/>
      <c r="G354" s="1"/>
      <c r="H354" s="167"/>
      <c r="I354" s="1"/>
      <c r="J354" s="345"/>
      <c r="K354" s="1"/>
      <c r="L354" s="10"/>
      <c r="M354" s="1"/>
      <c r="N354" s="1"/>
      <c r="O354" s="10"/>
      <c r="P354" s="1"/>
      <c r="Q354" s="1"/>
      <c r="R354" s="75"/>
      <c r="S354" s="1"/>
      <c r="T354" s="1"/>
      <c r="U354" s="1"/>
      <c r="V354" s="177"/>
      <c r="W354" s="177"/>
      <c r="X354" s="177"/>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8" customHeight="1">
      <c r="A355" s="1"/>
      <c r="B355" s="1"/>
      <c r="C355" s="1"/>
      <c r="D355" s="1"/>
      <c r="E355" s="1"/>
      <c r="F355" s="167"/>
      <c r="G355" s="1"/>
      <c r="H355" s="167"/>
      <c r="I355" s="1"/>
      <c r="J355" s="345"/>
      <c r="K355" s="1"/>
      <c r="L355" s="10"/>
      <c r="M355" s="1"/>
      <c r="N355" s="1"/>
      <c r="O355" s="10"/>
      <c r="P355" s="1"/>
      <c r="Q355" s="1"/>
      <c r="R355" s="75"/>
      <c r="S355" s="1"/>
      <c r="T355" s="1"/>
      <c r="U355" s="1"/>
      <c r="V355" s="177"/>
      <c r="W355" s="177"/>
      <c r="X355" s="177"/>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8" customHeight="1">
      <c r="A356" s="1"/>
      <c r="B356" s="1"/>
      <c r="C356" s="1"/>
      <c r="D356" s="1"/>
      <c r="E356" s="1"/>
      <c r="F356" s="167"/>
      <c r="G356" s="1"/>
      <c r="H356" s="167"/>
      <c r="I356" s="1"/>
      <c r="J356" s="345"/>
      <c r="K356" s="1"/>
      <c r="L356" s="10"/>
      <c r="M356" s="1"/>
      <c r="N356" s="1"/>
      <c r="O356" s="10"/>
      <c r="P356" s="1"/>
      <c r="Q356" s="1"/>
      <c r="R356" s="75"/>
      <c r="S356" s="1"/>
      <c r="T356" s="1"/>
      <c r="U356" s="1"/>
      <c r="V356" s="177"/>
      <c r="W356" s="177"/>
      <c r="X356" s="177"/>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8" customHeight="1">
      <c r="A357" s="1"/>
      <c r="B357" s="1"/>
      <c r="C357" s="1"/>
      <c r="D357" s="1"/>
      <c r="E357" s="1"/>
      <c r="F357" s="167"/>
      <c r="G357" s="1"/>
      <c r="H357" s="167"/>
      <c r="I357" s="1"/>
      <c r="J357" s="345"/>
      <c r="K357" s="1"/>
      <c r="L357" s="10"/>
      <c r="M357" s="1"/>
      <c r="N357" s="1"/>
      <c r="O357" s="10"/>
      <c r="P357" s="1"/>
      <c r="Q357" s="1"/>
      <c r="R357" s="75"/>
      <c r="S357" s="1"/>
      <c r="T357" s="1"/>
      <c r="U357" s="1"/>
      <c r="V357" s="177"/>
      <c r="W357" s="177"/>
      <c r="X357" s="177"/>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8" customHeight="1">
      <c r="A358" s="1"/>
      <c r="B358" s="1"/>
      <c r="C358" s="1"/>
      <c r="D358" s="1"/>
      <c r="E358" s="1"/>
      <c r="F358" s="167"/>
      <c r="G358" s="1"/>
      <c r="H358" s="167"/>
      <c r="I358" s="1"/>
      <c r="J358" s="345"/>
      <c r="K358" s="1"/>
      <c r="L358" s="10"/>
      <c r="M358" s="1"/>
      <c r="N358" s="1"/>
      <c r="O358" s="10"/>
      <c r="P358" s="1"/>
      <c r="Q358" s="1"/>
      <c r="R358" s="75"/>
      <c r="S358" s="1"/>
      <c r="T358" s="1"/>
      <c r="U358" s="1"/>
      <c r="V358" s="177"/>
      <c r="W358" s="177"/>
      <c r="X358" s="177"/>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8" customHeight="1">
      <c r="A359" s="1"/>
      <c r="B359" s="1"/>
      <c r="C359" s="1"/>
      <c r="D359" s="1"/>
      <c r="E359" s="1"/>
      <c r="F359" s="167"/>
      <c r="G359" s="1"/>
      <c r="H359" s="167"/>
      <c r="I359" s="1"/>
      <c r="J359" s="345"/>
      <c r="K359" s="1"/>
      <c r="L359" s="10"/>
      <c r="M359" s="1"/>
      <c r="N359" s="1"/>
      <c r="O359" s="10"/>
      <c r="P359" s="1"/>
      <c r="Q359" s="1"/>
      <c r="R359" s="75"/>
      <c r="S359" s="1"/>
      <c r="T359" s="1"/>
      <c r="U359" s="1"/>
      <c r="V359" s="177"/>
      <c r="W359" s="177"/>
      <c r="X359" s="177"/>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8" customHeight="1">
      <c r="A360" s="1"/>
      <c r="B360" s="1"/>
      <c r="C360" s="1"/>
      <c r="D360" s="1"/>
      <c r="E360" s="1"/>
      <c r="F360" s="167"/>
      <c r="G360" s="1"/>
      <c r="H360" s="167"/>
      <c r="I360" s="1"/>
      <c r="J360" s="345"/>
      <c r="K360" s="1"/>
      <c r="L360" s="10"/>
      <c r="M360" s="1"/>
      <c r="N360" s="1"/>
      <c r="O360" s="10"/>
      <c r="P360" s="1"/>
      <c r="Q360" s="1"/>
      <c r="R360" s="75"/>
      <c r="S360" s="1"/>
      <c r="T360" s="1"/>
      <c r="U360" s="1"/>
      <c r="V360" s="177"/>
      <c r="W360" s="177"/>
      <c r="X360" s="177"/>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8" customHeight="1">
      <c r="A361" s="1"/>
      <c r="B361" s="1"/>
      <c r="C361" s="1"/>
      <c r="D361" s="1"/>
      <c r="E361" s="1"/>
      <c r="F361" s="167"/>
      <c r="G361" s="1"/>
      <c r="H361" s="167"/>
      <c r="I361" s="1"/>
      <c r="J361" s="345"/>
      <c r="K361" s="1"/>
      <c r="L361" s="10"/>
      <c r="M361" s="1"/>
      <c r="N361" s="1"/>
      <c r="O361" s="10"/>
      <c r="P361" s="1"/>
      <c r="Q361" s="1"/>
      <c r="R361" s="75"/>
      <c r="S361" s="1"/>
      <c r="T361" s="1"/>
      <c r="U361" s="1"/>
      <c r="V361" s="177"/>
      <c r="W361" s="177"/>
      <c r="X361" s="177"/>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8" customHeight="1">
      <c r="A362" s="1"/>
      <c r="B362" s="1"/>
      <c r="C362" s="1"/>
      <c r="D362" s="1"/>
      <c r="E362" s="1"/>
      <c r="F362" s="167"/>
      <c r="G362" s="1"/>
      <c r="H362" s="167"/>
      <c r="I362" s="1"/>
      <c r="J362" s="345"/>
      <c r="K362" s="1"/>
      <c r="L362" s="10"/>
      <c r="M362" s="1"/>
      <c r="N362" s="1"/>
      <c r="O362" s="10"/>
      <c r="P362" s="1"/>
      <c r="Q362" s="1"/>
      <c r="R362" s="75"/>
      <c r="S362" s="1"/>
      <c r="T362" s="1"/>
      <c r="U362" s="1"/>
      <c r="V362" s="177"/>
      <c r="W362" s="177"/>
      <c r="X362" s="177"/>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8" customHeight="1">
      <c r="A363" s="1"/>
      <c r="B363" s="1"/>
      <c r="C363" s="1"/>
      <c r="D363" s="1"/>
      <c r="E363" s="1"/>
      <c r="F363" s="167"/>
      <c r="G363" s="1"/>
      <c r="H363" s="167"/>
      <c r="I363" s="1"/>
      <c r="J363" s="345"/>
      <c r="K363" s="1"/>
      <c r="L363" s="10"/>
      <c r="M363" s="1"/>
      <c r="N363" s="1"/>
      <c r="O363" s="10"/>
      <c r="P363" s="1"/>
      <c r="Q363" s="1"/>
      <c r="R363" s="75"/>
      <c r="S363" s="1"/>
      <c r="T363" s="1"/>
      <c r="U363" s="1"/>
      <c r="V363" s="177"/>
      <c r="W363" s="177"/>
      <c r="X363" s="177"/>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8" customHeight="1">
      <c r="A364" s="1"/>
      <c r="B364" s="1"/>
      <c r="C364" s="1"/>
      <c r="D364" s="1"/>
      <c r="E364" s="1"/>
      <c r="F364" s="167"/>
      <c r="G364" s="1"/>
      <c r="H364" s="167"/>
      <c r="I364" s="1"/>
      <c r="J364" s="345"/>
      <c r="K364" s="1"/>
      <c r="L364" s="10"/>
      <c r="M364" s="1"/>
      <c r="N364" s="1"/>
      <c r="O364" s="10"/>
      <c r="P364" s="1"/>
      <c r="Q364" s="1"/>
      <c r="R364" s="75"/>
      <c r="S364" s="1"/>
      <c r="T364" s="1"/>
      <c r="U364" s="1"/>
      <c r="V364" s="177"/>
      <c r="W364" s="177"/>
      <c r="X364" s="177"/>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8" customHeight="1">
      <c r="A365" s="1"/>
      <c r="B365" s="1"/>
      <c r="C365" s="1"/>
      <c r="D365" s="1"/>
      <c r="E365" s="1"/>
      <c r="F365" s="167"/>
      <c r="G365" s="1"/>
      <c r="H365" s="167"/>
      <c r="I365" s="1"/>
      <c r="J365" s="345"/>
      <c r="K365" s="1"/>
      <c r="L365" s="10"/>
      <c r="M365" s="1"/>
      <c r="N365" s="1"/>
      <c r="O365" s="10"/>
      <c r="P365" s="1"/>
      <c r="Q365" s="1"/>
      <c r="R365" s="75"/>
      <c r="S365" s="1"/>
      <c r="T365" s="1"/>
      <c r="U365" s="1"/>
      <c r="V365" s="177"/>
      <c r="W365" s="177"/>
      <c r="X365" s="177"/>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8" customHeight="1">
      <c r="A366" s="1"/>
      <c r="B366" s="1"/>
      <c r="C366" s="1"/>
      <c r="D366" s="1"/>
      <c r="E366" s="1"/>
      <c r="F366" s="167"/>
      <c r="G366" s="1"/>
      <c r="H366" s="167"/>
      <c r="I366" s="1"/>
      <c r="J366" s="345"/>
      <c r="K366" s="1"/>
      <c r="L366" s="10"/>
      <c r="M366" s="1"/>
      <c r="N366" s="1"/>
      <c r="O366" s="10"/>
      <c r="P366" s="1"/>
      <c r="Q366" s="1"/>
      <c r="R366" s="75"/>
      <c r="S366" s="1"/>
      <c r="T366" s="1"/>
      <c r="U366" s="1"/>
      <c r="V366" s="177"/>
      <c r="W366" s="177"/>
      <c r="X366" s="177"/>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8" customHeight="1">
      <c r="A367" s="1"/>
      <c r="B367" s="1"/>
      <c r="C367" s="1"/>
      <c r="D367" s="1"/>
      <c r="E367" s="1"/>
      <c r="F367" s="167"/>
      <c r="G367" s="1"/>
      <c r="H367" s="167"/>
      <c r="I367" s="1"/>
      <c r="J367" s="345"/>
      <c r="K367" s="1"/>
      <c r="L367" s="10"/>
      <c r="M367" s="1"/>
      <c r="N367" s="1"/>
      <c r="O367" s="10"/>
      <c r="P367" s="1"/>
      <c r="Q367" s="1"/>
      <c r="R367" s="75"/>
      <c r="S367" s="1"/>
      <c r="T367" s="1"/>
      <c r="U367" s="1"/>
      <c r="V367" s="177"/>
      <c r="W367" s="177"/>
      <c r="X367" s="177"/>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8" customHeight="1">
      <c r="A368" s="1"/>
      <c r="B368" s="1"/>
      <c r="C368" s="1"/>
      <c r="D368" s="1"/>
      <c r="E368" s="1"/>
      <c r="F368" s="167"/>
      <c r="G368" s="1"/>
      <c r="H368" s="167"/>
      <c r="I368" s="1"/>
      <c r="J368" s="345"/>
      <c r="K368" s="1"/>
      <c r="L368" s="10"/>
      <c r="M368" s="1"/>
      <c r="N368" s="1"/>
      <c r="O368" s="10"/>
      <c r="P368" s="1"/>
      <c r="Q368" s="1"/>
      <c r="R368" s="75"/>
      <c r="S368" s="1"/>
      <c r="T368" s="1"/>
      <c r="U368" s="1"/>
      <c r="V368" s="177"/>
      <c r="W368" s="177"/>
      <c r="X368" s="177"/>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8" customHeight="1">
      <c r="A369" s="1"/>
      <c r="B369" s="1"/>
      <c r="C369" s="1"/>
      <c r="D369" s="1"/>
      <c r="E369" s="1"/>
      <c r="F369" s="167"/>
      <c r="G369" s="1"/>
      <c r="H369" s="167"/>
      <c r="I369" s="1"/>
      <c r="J369" s="345"/>
      <c r="K369" s="1"/>
      <c r="L369" s="10"/>
      <c r="M369" s="1"/>
      <c r="N369" s="1"/>
      <c r="O369" s="10"/>
      <c r="P369" s="1"/>
      <c r="Q369" s="1"/>
      <c r="R369" s="75"/>
      <c r="S369" s="1"/>
      <c r="T369" s="1"/>
      <c r="U369" s="1"/>
      <c r="V369" s="177"/>
      <c r="W369" s="177"/>
      <c r="X369" s="177"/>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8" customHeight="1">
      <c r="A370" s="1"/>
      <c r="B370" s="1"/>
      <c r="C370" s="1"/>
      <c r="D370" s="1"/>
      <c r="E370" s="1"/>
      <c r="F370" s="167"/>
      <c r="G370" s="1"/>
      <c r="H370" s="167"/>
      <c r="I370" s="1"/>
      <c r="J370" s="345"/>
      <c r="K370" s="1"/>
      <c r="L370" s="10"/>
      <c r="M370" s="1"/>
      <c r="N370" s="1"/>
      <c r="O370" s="10"/>
      <c r="P370" s="1"/>
      <c r="Q370" s="1"/>
      <c r="R370" s="75"/>
      <c r="S370" s="1"/>
      <c r="T370" s="1"/>
      <c r="U370" s="1"/>
      <c r="V370" s="177"/>
      <c r="W370" s="177"/>
      <c r="X370" s="177"/>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8" customHeight="1">
      <c r="A371" s="1"/>
      <c r="B371" s="1"/>
      <c r="C371" s="1"/>
      <c r="D371" s="1"/>
      <c r="E371" s="1"/>
      <c r="F371" s="167"/>
      <c r="G371" s="1"/>
      <c r="H371" s="167"/>
      <c r="I371" s="1"/>
      <c r="J371" s="345"/>
      <c r="K371" s="1"/>
      <c r="L371" s="10"/>
      <c r="M371" s="1"/>
      <c r="N371" s="1"/>
      <c r="O371" s="10"/>
      <c r="P371" s="1"/>
      <c r="Q371" s="1"/>
      <c r="R371" s="75"/>
      <c r="S371" s="1"/>
      <c r="T371" s="1"/>
      <c r="U371" s="1"/>
      <c r="V371" s="177"/>
      <c r="W371" s="177"/>
      <c r="X371" s="177"/>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8" customHeight="1">
      <c r="A372" s="1"/>
      <c r="B372" s="1"/>
      <c r="C372" s="1"/>
      <c r="D372" s="1"/>
      <c r="E372" s="1"/>
      <c r="F372" s="167"/>
      <c r="G372" s="1"/>
      <c r="H372" s="167"/>
      <c r="I372" s="1"/>
      <c r="J372" s="345"/>
      <c r="K372" s="1"/>
      <c r="L372" s="10"/>
      <c r="M372" s="1"/>
      <c r="N372" s="1"/>
      <c r="O372" s="10"/>
      <c r="P372" s="1"/>
      <c r="Q372" s="1"/>
      <c r="R372" s="75"/>
      <c r="S372" s="1"/>
      <c r="T372" s="1"/>
      <c r="U372" s="1"/>
      <c r="V372" s="177"/>
      <c r="W372" s="177"/>
      <c r="X372" s="177"/>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8" customHeight="1">
      <c r="A373" s="1"/>
      <c r="B373" s="1"/>
      <c r="C373" s="1"/>
      <c r="D373" s="1"/>
      <c r="E373" s="1"/>
      <c r="F373" s="167"/>
      <c r="G373" s="1"/>
      <c r="H373" s="167"/>
      <c r="I373" s="1"/>
      <c r="J373" s="345"/>
      <c r="K373" s="1"/>
      <c r="L373" s="10"/>
      <c r="M373" s="1"/>
      <c r="N373" s="1"/>
      <c r="O373" s="10"/>
      <c r="P373" s="1"/>
      <c r="Q373" s="1"/>
      <c r="R373" s="75"/>
      <c r="S373" s="1"/>
      <c r="T373" s="1"/>
      <c r="U373" s="1"/>
      <c r="V373" s="177"/>
      <c r="W373" s="177"/>
      <c r="X373" s="177"/>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8" customHeight="1">
      <c r="A374" s="1"/>
      <c r="B374" s="1"/>
      <c r="C374" s="1"/>
      <c r="D374" s="1"/>
      <c r="E374" s="1"/>
      <c r="F374" s="167"/>
      <c r="G374" s="1"/>
      <c r="H374" s="167"/>
      <c r="I374" s="1"/>
      <c r="J374" s="345"/>
      <c r="K374" s="1"/>
      <c r="L374" s="10"/>
      <c r="M374" s="1"/>
      <c r="N374" s="1"/>
      <c r="O374" s="10"/>
      <c r="P374" s="1"/>
      <c r="Q374" s="1"/>
      <c r="R374" s="75"/>
      <c r="S374" s="1"/>
      <c r="T374" s="1"/>
      <c r="U374" s="1"/>
      <c r="V374" s="177"/>
      <c r="W374" s="177"/>
      <c r="X374" s="177"/>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8" customHeight="1">
      <c r="A375" s="1"/>
      <c r="B375" s="1"/>
      <c r="C375" s="1"/>
      <c r="D375" s="1"/>
      <c r="E375" s="1"/>
      <c r="F375" s="167"/>
      <c r="G375" s="1"/>
      <c r="H375" s="167"/>
      <c r="I375" s="1"/>
      <c r="J375" s="345"/>
      <c r="K375" s="1"/>
      <c r="L375" s="10"/>
      <c r="M375" s="1"/>
      <c r="N375" s="1"/>
      <c r="O375" s="10"/>
      <c r="P375" s="1"/>
      <c r="Q375" s="1"/>
      <c r="R375" s="75"/>
      <c r="S375" s="1"/>
      <c r="T375" s="1"/>
      <c r="U375" s="1"/>
      <c r="V375" s="177"/>
      <c r="W375" s="177"/>
      <c r="X375" s="177"/>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8" customHeight="1">
      <c r="A376" s="1"/>
      <c r="B376" s="1"/>
      <c r="C376" s="1"/>
      <c r="D376" s="1"/>
      <c r="E376" s="1"/>
      <c r="F376" s="167"/>
      <c r="G376" s="1"/>
      <c r="H376" s="167"/>
      <c r="I376" s="1"/>
      <c r="J376" s="345"/>
      <c r="K376" s="1"/>
      <c r="L376" s="10"/>
      <c r="M376" s="1"/>
      <c r="N376" s="1"/>
      <c r="O376" s="10"/>
      <c r="P376" s="1"/>
      <c r="Q376" s="1"/>
      <c r="R376" s="75"/>
      <c r="S376" s="1"/>
      <c r="T376" s="1"/>
      <c r="U376" s="1"/>
      <c r="V376" s="177"/>
      <c r="W376" s="177"/>
      <c r="X376" s="177"/>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8" customHeight="1">
      <c r="A377" s="1"/>
      <c r="B377" s="1"/>
      <c r="C377" s="1"/>
      <c r="D377" s="1"/>
      <c r="E377" s="1"/>
      <c r="F377" s="167"/>
      <c r="G377" s="1"/>
      <c r="H377" s="167"/>
      <c r="I377" s="1"/>
      <c r="J377" s="345"/>
      <c r="K377" s="1"/>
      <c r="L377" s="10"/>
      <c r="M377" s="1"/>
      <c r="N377" s="1"/>
      <c r="O377" s="10"/>
      <c r="P377" s="1"/>
      <c r="Q377" s="1"/>
      <c r="R377" s="75"/>
      <c r="S377" s="1"/>
      <c r="T377" s="1"/>
      <c r="U377" s="1"/>
      <c r="V377" s="177"/>
      <c r="W377" s="177"/>
      <c r="X377" s="177"/>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8" customHeight="1">
      <c r="A378" s="1"/>
      <c r="B378" s="1"/>
      <c r="C378" s="1"/>
      <c r="D378" s="1"/>
      <c r="E378" s="1"/>
      <c r="F378" s="167"/>
      <c r="G378" s="1"/>
      <c r="H378" s="167"/>
      <c r="I378" s="1"/>
      <c r="J378" s="345"/>
      <c r="K378" s="1"/>
      <c r="L378" s="10"/>
      <c r="M378" s="1"/>
      <c r="N378" s="1"/>
      <c r="O378" s="10"/>
      <c r="P378" s="1"/>
      <c r="Q378" s="1"/>
      <c r="R378" s="75"/>
      <c r="S378" s="1"/>
      <c r="T378" s="1"/>
      <c r="U378" s="1"/>
      <c r="V378" s="177"/>
      <c r="W378" s="177"/>
      <c r="X378" s="177"/>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8" customHeight="1">
      <c r="A379" s="1"/>
      <c r="B379" s="1"/>
      <c r="C379" s="1"/>
      <c r="D379" s="1"/>
      <c r="E379" s="1"/>
      <c r="F379" s="167"/>
      <c r="G379" s="1"/>
      <c r="H379" s="167"/>
      <c r="I379" s="1"/>
      <c r="J379" s="345"/>
      <c r="K379" s="1"/>
      <c r="L379" s="10"/>
      <c r="M379" s="1"/>
      <c r="N379" s="1"/>
      <c r="O379" s="10"/>
      <c r="P379" s="1"/>
      <c r="Q379" s="1"/>
      <c r="R379" s="75"/>
      <c r="S379" s="1"/>
      <c r="T379" s="1"/>
      <c r="U379" s="1"/>
      <c r="V379" s="177"/>
      <c r="W379" s="177"/>
      <c r="X379" s="177"/>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8" customHeight="1">
      <c r="A380" s="1"/>
      <c r="B380" s="1"/>
      <c r="C380" s="1"/>
      <c r="D380" s="1"/>
      <c r="E380" s="1"/>
      <c r="F380" s="167"/>
      <c r="G380" s="1"/>
      <c r="H380" s="167"/>
      <c r="I380" s="1"/>
      <c r="J380" s="345"/>
      <c r="K380" s="1"/>
      <c r="L380" s="10"/>
      <c r="M380" s="1"/>
      <c r="N380" s="1"/>
      <c r="O380" s="10"/>
      <c r="P380" s="1"/>
      <c r="Q380" s="1"/>
      <c r="R380" s="75"/>
      <c r="S380" s="1"/>
      <c r="T380" s="1"/>
      <c r="U380" s="1"/>
      <c r="V380" s="177"/>
      <c r="W380" s="177"/>
      <c r="X380" s="177"/>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8" customHeight="1">
      <c r="A381" s="1"/>
      <c r="B381" s="1"/>
      <c r="C381" s="1"/>
      <c r="D381" s="1"/>
      <c r="E381" s="1"/>
      <c r="F381" s="167"/>
      <c r="G381" s="1"/>
      <c r="H381" s="167"/>
      <c r="I381" s="1"/>
      <c r="J381" s="345"/>
      <c r="K381" s="1"/>
      <c r="L381" s="10"/>
      <c r="M381" s="1"/>
      <c r="N381" s="1"/>
      <c r="O381" s="10"/>
      <c r="P381" s="1"/>
      <c r="Q381" s="1"/>
      <c r="R381" s="75"/>
      <c r="S381" s="1"/>
      <c r="T381" s="1"/>
      <c r="U381" s="1"/>
      <c r="V381" s="177"/>
      <c r="W381" s="177"/>
      <c r="X381" s="177"/>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8" customHeight="1">
      <c r="A382" s="1"/>
      <c r="B382" s="1"/>
      <c r="C382" s="1"/>
      <c r="D382" s="1"/>
      <c r="E382" s="1"/>
      <c r="F382" s="167"/>
      <c r="G382" s="1"/>
      <c r="H382" s="167"/>
      <c r="I382" s="1"/>
      <c r="J382" s="345"/>
      <c r="K382" s="1"/>
      <c r="L382" s="10"/>
      <c r="M382" s="1"/>
      <c r="N382" s="1"/>
      <c r="O382" s="10"/>
      <c r="P382" s="1"/>
      <c r="Q382" s="1"/>
      <c r="R382" s="75"/>
      <c r="S382" s="1"/>
      <c r="T382" s="1"/>
      <c r="U382" s="1"/>
      <c r="V382" s="177"/>
      <c r="W382" s="177"/>
      <c r="X382" s="177"/>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8" customHeight="1">
      <c r="A383" s="1"/>
      <c r="B383" s="1"/>
      <c r="C383" s="1"/>
      <c r="D383" s="1"/>
      <c r="E383" s="1"/>
      <c r="F383" s="167"/>
      <c r="G383" s="1"/>
      <c r="H383" s="167"/>
      <c r="I383" s="1"/>
      <c r="J383" s="345"/>
      <c r="K383" s="1"/>
      <c r="L383" s="10"/>
      <c r="M383" s="1"/>
      <c r="N383" s="1"/>
      <c r="O383" s="10"/>
      <c r="P383" s="1"/>
      <c r="Q383" s="1"/>
      <c r="R383" s="75"/>
      <c r="S383" s="1"/>
      <c r="T383" s="1"/>
      <c r="U383" s="1"/>
      <c r="V383" s="177"/>
      <c r="W383" s="177"/>
      <c r="X383" s="177"/>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8" customHeight="1">
      <c r="A384" s="1"/>
      <c r="B384" s="1"/>
      <c r="C384" s="1"/>
      <c r="D384" s="1"/>
      <c r="E384" s="1"/>
      <c r="F384" s="167"/>
      <c r="G384" s="1"/>
      <c r="H384" s="167"/>
      <c r="I384" s="1"/>
      <c r="J384" s="345"/>
      <c r="K384" s="1"/>
      <c r="L384" s="10"/>
      <c r="M384" s="1"/>
      <c r="N384" s="1"/>
      <c r="O384" s="10"/>
      <c r="P384" s="1"/>
      <c r="Q384" s="1"/>
      <c r="R384" s="75"/>
      <c r="S384" s="1"/>
      <c r="T384" s="1"/>
      <c r="U384" s="1"/>
      <c r="V384" s="177"/>
      <c r="W384" s="177"/>
      <c r="X384" s="177"/>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8" customHeight="1">
      <c r="A385" s="1"/>
      <c r="B385" s="1"/>
      <c r="C385" s="1"/>
      <c r="D385" s="1"/>
      <c r="E385" s="1"/>
      <c r="F385" s="167"/>
      <c r="G385" s="1"/>
      <c r="H385" s="167"/>
      <c r="I385" s="1"/>
      <c r="J385" s="345"/>
      <c r="K385" s="1"/>
      <c r="L385" s="10"/>
      <c r="M385" s="1"/>
      <c r="N385" s="1"/>
      <c r="O385" s="10"/>
      <c r="P385" s="1"/>
      <c r="Q385" s="1"/>
      <c r="R385" s="75"/>
      <c r="S385" s="1"/>
      <c r="T385" s="1"/>
      <c r="U385" s="1"/>
      <c r="V385" s="177"/>
      <c r="W385" s="177"/>
      <c r="X385" s="177"/>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8" customHeight="1">
      <c r="A386" s="1"/>
      <c r="B386" s="1"/>
      <c r="C386" s="1"/>
      <c r="D386" s="1"/>
      <c r="E386" s="1"/>
      <c r="F386" s="167"/>
      <c r="G386" s="1"/>
      <c r="H386" s="167"/>
      <c r="I386" s="1"/>
      <c r="J386" s="345"/>
      <c r="K386" s="1"/>
      <c r="L386" s="10"/>
      <c r="M386" s="1"/>
      <c r="N386" s="1"/>
      <c r="O386" s="10"/>
      <c r="P386" s="1"/>
      <c r="Q386" s="1"/>
      <c r="R386" s="75"/>
      <c r="S386" s="1"/>
      <c r="T386" s="1"/>
      <c r="U386" s="1"/>
      <c r="V386" s="177"/>
      <c r="W386" s="177"/>
      <c r="X386" s="177"/>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8" customHeight="1">
      <c r="A387" s="1"/>
      <c r="B387" s="1"/>
      <c r="C387" s="1"/>
      <c r="D387" s="1"/>
      <c r="E387" s="1"/>
      <c r="F387" s="167"/>
      <c r="G387" s="1"/>
      <c r="H387" s="167"/>
      <c r="I387" s="1"/>
      <c r="J387" s="345"/>
      <c r="K387" s="1"/>
      <c r="L387" s="10"/>
      <c r="M387" s="1"/>
      <c r="N387" s="1"/>
      <c r="O387" s="10"/>
      <c r="P387" s="1"/>
      <c r="Q387" s="1"/>
      <c r="R387" s="75"/>
      <c r="S387" s="1"/>
      <c r="T387" s="1"/>
      <c r="U387" s="1"/>
      <c r="V387" s="177"/>
      <c r="W387" s="177"/>
      <c r="X387" s="177"/>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8" customHeight="1">
      <c r="A388" s="1"/>
      <c r="B388" s="1"/>
      <c r="C388" s="1"/>
      <c r="D388" s="1"/>
      <c r="E388" s="1"/>
      <c r="F388" s="167"/>
      <c r="G388" s="1"/>
      <c r="H388" s="167"/>
      <c r="I388" s="1"/>
      <c r="J388" s="345"/>
      <c r="K388" s="1"/>
      <c r="L388" s="10"/>
      <c r="M388" s="1"/>
      <c r="N388" s="1"/>
      <c r="O388" s="10"/>
      <c r="P388" s="1"/>
      <c r="Q388" s="1"/>
      <c r="R388" s="75"/>
      <c r="S388" s="1"/>
      <c r="T388" s="1"/>
      <c r="U388" s="1"/>
      <c r="V388" s="177"/>
      <c r="W388" s="177"/>
      <c r="X388" s="177"/>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8" customHeight="1">
      <c r="A389" s="1"/>
      <c r="B389" s="1"/>
      <c r="C389" s="1"/>
      <c r="D389" s="1"/>
      <c r="E389" s="1"/>
      <c r="F389" s="167"/>
      <c r="G389" s="1"/>
      <c r="H389" s="167"/>
      <c r="I389" s="1"/>
      <c r="J389" s="345"/>
      <c r="K389" s="1"/>
      <c r="L389" s="10"/>
      <c r="M389" s="1"/>
      <c r="N389" s="1"/>
      <c r="O389" s="10"/>
      <c r="P389" s="1"/>
      <c r="Q389" s="1"/>
      <c r="R389" s="75"/>
      <c r="S389" s="1"/>
      <c r="T389" s="1"/>
      <c r="U389" s="1"/>
      <c r="V389" s="177"/>
      <c r="W389" s="177"/>
      <c r="X389" s="177"/>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8" customHeight="1">
      <c r="A390" s="1"/>
      <c r="B390" s="1"/>
      <c r="C390" s="1"/>
      <c r="D390" s="1"/>
      <c r="E390" s="1"/>
      <c r="F390" s="167"/>
      <c r="G390" s="1"/>
      <c r="H390" s="167"/>
      <c r="I390" s="1"/>
      <c r="J390" s="345"/>
      <c r="K390" s="1"/>
      <c r="L390" s="10"/>
      <c r="M390" s="1"/>
      <c r="N390" s="1"/>
      <c r="O390" s="10"/>
      <c r="P390" s="1"/>
      <c r="Q390" s="1"/>
      <c r="R390" s="75"/>
      <c r="S390" s="1"/>
      <c r="T390" s="1"/>
      <c r="U390" s="1"/>
      <c r="V390" s="177"/>
      <c r="W390" s="177"/>
      <c r="X390" s="177"/>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8" customHeight="1">
      <c r="A391" s="1"/>
      <c r="B391" s="1"/>
      <c r="C391" s="1"/>
      <c r="D391" s="1"/>
      <c r="E391" s="1"/>
      <c r="F391" s="167"/>
      <c r="G391" s="1"/>
      <c r="H391" s="167"/>
      <c r="I391" s="1"/>
      <c r="J391" s="345"/>
      <c r="K391" s="1"/>
      <c r="L391" s="10"/>
      <c r="M391" s="1"/>
      <c r="N391" s="1"/>
      <c r="O391" s="10"/>
      <c r="P391" s="1"/>
      <c r="Q391" s="1"/>
      <c r="R391" s="75"/>
      <c r="S391" s="1"/>
      <c r="T391" s="1"/>
      <c r="U391" s="1"/>
      <c r="V391" s="177"/>
      <c r="W391" s="177"/>
      <c r="X391" s="177"/>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8" customHeight="1">
      <c r="A392" s="1"/>
      <c r="B392" s="1"/>
      <c r="C392" s="1"/>
      <c r="D392" s="1"/>
      <c r="E392" s="1"/>
      <c r="F392" s="167"/>
      <c r="G392" s="1"/>
      <c r="H392" s="167"/>
      <c r="I392" s="1"/>
      <c r="J392" s="345"/>
      <c r="K392" s="1"/>
      <c r="L392" s="10"/>
      <c r="M392" s="1"/>
      <c r="N392" s="1"/>
      <c r="O392" s="10"/>
      <c r="P392" s="1"/>
      <c r="Q392" s="1"/>
      <c r="R392" s="75"/>
      <c r="S392" s="1"/>
      <c r="T392" s="1"/>
      <c r="U392" s="1"/>
      <c r="V392" s="177"/>
      <c r="W392" s="177"/>
      <c r="X392" s="177"/>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8" customHeight="1">
      <c r="A393" s="1"/>
      <c r="B393" s="1"/>
      <c r="C393" s="1"/>
      <c r="D393" s="1"/>
      <c r="E393" s="1"/>
      <c r="F393" s="167"/>
      <c r="G393" s="1"/>
      <c r="H393" s="167"/>
      <c r="I393" s="1"/>
      <c r="J393" s="345"/>
      <c r="K393" s="1"/>
      <c r="L393" s="10"/>
      <c r="M393" s="1"/>
      <c r="N393" s="1"/>
      <c r="O393" s="10"/>
      <c r="P393" s="1"/>
      <c r="Q393" s="1"/>
      <c r="R393" s="75"/>
      <c r="S393" s="1"/>
      <c r="T393" s="1"/>
      <c r="U393" s="1"/>
      <c r="V393" s="177"/>
      <c r="W393" s="177"/>
      <c r="X393" s="177"/>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8" customHeight="1">
      <c r="A394" s="1"/>
      <c r="B394" s="1"/>
      <c r="C394" s="1"/>
      <c r="D394" s="1"/>
      <c r="E394" s="1"/>
      <c r="F394" s="167"/>
      <c r="G394" s="1"/>
      <c r="H394" s="167"/>
      <c r="I394" s="1"/>
      <c r="J394" s="345"/>
      <c r="K394" s="1"/>
      <c r="L394" s="10"/>
      <c r="M394" s="1"/>
      <c r="N394" s="1"/>
      <c r="O394" s="10"/>
      <c r="P394" s="1"/>
      <c r="Q394" s="1"/>
      <c r="R394" s="75"/>
      <c r="S394" s="1"/>
      <c r="T394" s="1"/>
      <c r="U394" s="1"/>
      <c r="V394" s="177"/>
      <c r="W394" s="177"/>
      <c r="X394" s="177"/>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8" customHeight="1">
      <c r="A395" s="1"/>
      <c r="B395" s="1"/>
      <c r="C395" s="1"/>
      <c r="D395" s="1"/>
      <c r="E395" s="1"/>
      <c r="F395" s="167"/>
      <c r="G395" s="1"/>
      <c r="H395" s="167"/>
      <c r="I395" s="1"/>
      <c r="J395" s="345"/>
      <c r="K395" s="1"/>
      <c r="L395" s="10"/>
      <c r="M395" s="1"/>
      <c r="N395" s="1"/>
      <c r="O395" s="10"/>
      <c r="P395" s="1"/>
      <c r="Q395" s="1"/>
      <c r="R395" s="75"/>
      <c r="S395" s="1"/>
      <c r="T395" s="1"/>
      <c r="U395" s="1"/>
      <c r="V395" s="177"/>
      <c r="W395" s="177"/>
      <c r="X395" s="177"/>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8" customHeight="1">
      <c r="A396" s="1"/>
      <c r="B396" s="1"/>
      <c r="C396" s="1"/>
      <c r="D396" s="1"/>
      <c r="E396" s="1"/>
      <c r="F396" s="167"/>
      <c r="G396" s="1"/>
      <c r="H396" s="167"/>
      <c r="I396" s="1"/>
      <c r="J396" s="345"/>
      <c r="K396" s="1"/>
      <c r="L396" s="10"/>
      <c r="M396" s="1"/>
      <c r="N396" s="1"/>
      <c r="O396" s="10"/>
      <c r="P396" s="1"/>
      <c r="Q396" s="1"/>
      <c r="R396" s="75"/>
      <c r="S396" s="1"/>
      <c r="T396" s="1"/>
      <c r="U396" s="1"/>
      <c r="V396" s="177"/>
      <c r="W396" s="177"/>
      <c r="X396" s="177"/>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8" customHeight="1">
      <c r="A397" s="1"/>
      <c r="B397" s="1"/>
      <c r="C397" s="1"/>
      <c r="D397" s="1"/>
      <c r="E397" s="1"/>
      <c r="F397" s="167"/>
      <c r="G397" s="1"/>
      <c r="H397" s="167"/>
      <c r="I397" s="1"/>
      <c r="J397" s="345"/>
      <c r="K397" s="1"/>
      <c r="L397" s="10"/>
      <c r="M397" s="1"/>
      <c r="N397" s="1"/>
      <c r="O397" s="10"/>
      <c r="P397" s="1"/>
      <c r="Q397" s="1"/>
      <c r="R397" s="75"/>
      <c r="S397" s="1"/>
      <c r="T397" s="1"/>
      <c r="U397" s="1"/>
      <c r="V397" s="177"/>
      <c r="W397" s="177"/>
      <c r="X397" s="177"/>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8" customHeight="1">
      <c r="A398" s="1"/>
      <c r="B398" s="1"/>
      <c r="C398" s="1"/>
      <c r="D398" s="1"/>
      <c r="E398" s="1"/>
      <c r="F398" s="167"/>
      <c r="G398" s="1"/>
      <c r="H398" s="167"/>
      <c r="I398" s="1"/>
      <c r="J398" s="345"/>
      <c r="K398" s="1"/>
      <c r="L398" s="10"/>
      <c r="M398" s="1"/>
      <c r="N398" s="1"/>
      <c r="O398" s="10"/>
      <c r="P398" s="1"/>
      <c r="Q398" s="1"/>
      <c r="R398" s="75"/>
      <c r="S398" s="1"/>
      <c r="T398" s="1"/>
      <c r="U398" s="1"/>
      <c r="V398" s="177"/>
      <c r="W398" s="177"/>
      <c r="X398" s="177"/>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8" customHeight="1">
      <c r="A399" s="1"/>
      <c r="B399" s="1"/>
      <c r="C399" s="1"/>
      <c r="D399" s="1"/>
      <c r="E399" s="1"/>
      <c r="F399" s="167"/>
      <c r="G399" s="1"/>
      <c r="H399" s="167"/>
      <c r="I399" s="1"/>
      <c r="J399" s="345"/>
      <c r="K399" s="1"/>
      <c r="L399" s="10"/>
      <c r="M399" s="1"/>
      <c r="N399" s="1"/>
      <c r="O399" s="10"/>
      <c r="P399" s="1"/>
      <c r="Q399" s="1"/>
      <c r="R399" s="75"/>
      <c r="S399" s="1"/>
      <c r="T399" s="1"/>
      <c r="U399" s="1"/>
      <c r="V399" s="177"/>
      <c r="W399" s="177"/>
      <c r="X399" s="177"/>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8" customHeight="1">
      <c r="A400" s="1"/>
      <c r="B400" s="1"/>
      <c r="C400" s="1"/>
      <c r="D400" s="1"/>
      <c r="E400" s="1"/>
      <c r="F400" s="167"/>
      <c r="G400" s="1"/>
      <c r="H400" s="167"/>
      <c r="I400" s="1"/>
      <c r="J400" s="345"/>
      <c r="K400" s="1"/>
      <c r="L400" s="10"/>
      <c r="M400" s="1"/>
      <c r="N400" s="1"/>
      <c r="O400" s="10"/>
      <c r="P400" s="1"/>
      <c r="Q400" s="1"/>
      <c r="R400" s="75"/>
      <c r="S400" s="1"/>
      <c r="T400" s="1"/>
      <c r="U400" s="1"/>
      <c r="V400" s="177"/>
      <c r="W400" s="177"/>
      <c r="X400" s="177"/>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8" customHeight="1">
      <c r="A401" s="1"/>
      <c r="B401" s="1"/>
      <c r="C401" s="1"/>
      <c r="D401" s="1"/>
      <c r="E401" s="1"/>
      <c r="F401" s="167"/>
      <c r="G401" s="1"/>
      <c r="H401" s="167"/>
      <c r="I401" s="1"/>
      <c r="J401" s="345"/>
      <c r="K401" s="1"/>
      <c r="L401" s="10"/>
      <c r="M401" s="1"/>
      <c r="N401" s="1"/>
      <c r="O401" s="10"/>
      <c r="P401" s="1"/>
      <c r="Q401" s="1"/>
      <c r="R401" s="75"/>
      <c r="S401" s="1"/>
      <c r="T401" s="1"/>
      <c r="U401" s="1"/>
      <c r="V401" s="177"/>
      <c r="W401" s="177"/>
      <c r="X401" s="177"/>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8" customHeight="1">
      <c r="A402" s="1"/>
      <c r="B402" s="1"/>
      <c r="C402" s="1"/>
      <c r="D402" s="1"/>
      <c r="E402" s="1"/>
      <c r="F402" s="167"/>
      <c r="G402" s="1"/>
      <c r="H402" s="167"/>
      <c r="I402" s="1"/>
      <c r="J402" s="345"/>
      <c r="K402" s="1"/>
      <c r="L402" s="10"/>
      <c r="M402" s="1"/>
      <c r="N402" s="1"/>
      <c r="O402" s="10"/>
      <c r="P402" s="1"/>
      <c r="Q402" s="1"/>
      <c r="R402" s="75"/>
      <c r="S402" s="1"/>
      <c r="T402" s="1"/>
      <c r="U402" s="1"/>
      <c r="V402" s="177"/>
      <c r="W402" s="177"/>
      <c r="X402" s="177"/>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8" customHeight="1">
      <c r="A403" s="1"/>
      <c r="B403" s="1"/>
      <c r="C403" s="1"/>
      <c r="D403" s="1"/>
      <c r="E403" s="1"/>
      <c r="F403" s="167"/>
      <c r="G403" s="1"/>
      <c r="H403" s="167"/>
      <c r="I403" s="1"/>
      <c r="J403" s="345"/>
      <c r="K403" s="1"/>
      <c r="L403" s="10"/>
      <c r="M403" s="1"/>
      <c r="N403" s="1"/>
      <c r="O403" s="10"/>
      <c r="P403" s="1"/>
      <c r="Q403" s="1"/>
      <c r="R403" s="75"/>
      <c r="S403" s="1"/>
      <c r="T403" s="1"/>
      <c r="U403" s="1"/>
      <c r="V403" s="177"/>
      <c r="W403" s="177"/>
      <c r="X403" s="177"/>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8" customHeight="1">
      <c r="A404" s="1"/>
      <c r="B404" s="1"/>
      <c r="C404" s="1"/>
      <c r="D404" s="1"/>
      <c r="E404" s="1"/>
      <c r="F404" s="167"/>
      <c r="G404" s="1"/>
      <c r="H404" s="167"/>
      <c r="I404" s="1"/>
      <c r="J404" s="345"/>
      <c r="K404" s="1"/>
      <c r="L404" s="10"/>
      <c r="M404" s="1"/>
      <c r="N404" s="1"/>
      <c r="O404" s="10"/>
      <c r="P404" s="1"/>
      <c r="Q404" s="1"/>
      <c r="R404" s="75"/>
      <c r="S404" s="1"/>
      <c r="T404" s="1"/>
      <c r="U404" s="1"/>
      <c r="V404" s="177"/>
      <c r="W404" s="177"/>
      <c r="X404" s="177"/>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8" customHeight="1">
      <c r="A405" s="1"/>
      <c r="B405" s="1"/>
      <c r="C405" s="1"/>
      <c r="D405" s="1"/>
      <c r="E405" s="1"/>
      <c r="F405" s="167"/>
      <c r="G405" s="1"/>
      <c r="H405" s="167"/>
      <c r="I405" s="1"/>
      <c r="J405" s="345"/>
      <c r="K405" s="1"/>
      <c r="L405" s="10"/>
      <c r="M405" s="1"/>
      <c r="N405" s="1"/>
      <c r="O405" s="10"/>
      <c r="P405" s="1"/>
      <c r="Q405" s="1"/>
      <c r="R405" s="75"/>
      <c r="S405" s="1"/>
      <c r="T405" s="1"/>
      <c r="U405" s="1"/>
      <c r="V405" s="177"/>
      <c r="W405" s="177"/>
      <c r="X405" s="177"/>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8" customHeight="1">
      <c r="A406" s="1"/>
      <c r="B406" s="1"/>
      <c r="C406" s="1"/>
      <c r="D406" s="1"/>
      <c r="E406" s="1"/>
      <c r="F406" s="167"/>
      <c r="G406" s="1"/>
      <c r="H406" s="167"/>
      <c r="I406" s="1"/>
      <c r="J406" s="345"/>
      <c r="K406" s="1"/>
      <c r="L406" s="10"/>
      <c r="M406" s="1"/>
      <c r="N406" s="1"/>
      <c r="O406" s="10"/>
      <c r="P406" s="1"/>
      <c r="Q406" s="1"/>
      <c r="R406" s="75"/>
      <c r="S406" s="1"/>
      <c r="T406" s="1"/>
      <c r="U406" s="1"/>
      <c r="V406" s="177"/>
      <c r="W406" s="177"/>
      <c r="X406" s="177"/>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8" customHeight="1">
      <c r="A407" s="1"/>
      <c r="B407" s="1"/>
      <c r="C407" s="1"/>
      <c r="D407" s="1"/>
      <c r="E407" s="1"/>
      <c r="F407" s="167"/>
      <c r="G407" s="1"/>
      <c r="H407" s="167"/>
      <c r="I407" s="1"/>
      <c r="J407" s="345"/>
      <c r="K407" s="1"/>
      <c r="L407" s="10"/>
      <c r="M407" s="1"/>
      <c r="N407" s="1"/>
      <c r="O407" s="10"/>
      <c r="P407" s="1"/>
      <c r="Q407" s="1"/>
      <c r="R407" s="75"/>
      <c r="S407" s="1"/>
      <c r="T407" s="1"/>
      <c r="U407" s="1"/>
      <c r="V407" s="177"/>
      <c r="W407" s="177"/>
      <c r="X407" s="177"/>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8" customHeight="1">
      <c r="A408" s="1"/>
      <c r="B408" s="1"/>
      <c r="C408" s="1"/>
      <c r="D408" s="1"/>
      <c r="E408" s="1"/>
      <c r="F408" s="167"/>
      <c r="G408" s="1"/>
      <c r="H408" s="167"/>
      <c r="I408" s="1"/>
      <c r="J408" s="345"/>
      <c r="K408" s="1"/>
      <c r="L408" s="10"/>
      <c r="M408" s="1"/>
      <c r="N408" s="1"/>
      <c r="O408" s="10"/>
      <c r="P408" s="1"/>
      <c r="Q408" s="1"/>
      <c r="R408" s="75"/>
      <c r="S408" s="1"/>
      <c r="T408" s="1"/>
      <c r="U408" s="1"/>
      <c r="V408" s="177"/>
      <c r="W408" s="177"/>
      <c r="X408" s="177"/>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8" customHeight="1">
      <c r="A409" s="1"/>
      <c r="B409" s="1"/>
      <c r="C409" s="1"/>
      <c r="D409" s="1"/>
      <c r="E409" s="1"/>
      <c r="F409" s="167"/>
      <c r="G409" s="1"/>
      <c r="H409" s="167"/>
      <c r="I409" s="1"/>
      <c r="J409" s="345"/>
      <c r="K409" s="1"/>
      <c r="L409" s="10"/>
      <c r="M409" s="1"/>
      <c r="N409" s="1"/>
      <c r="O409" s="10"/>
      <c r="P409" s="1"/>
      <c r="Q409" s="1"/>
      <c r="R409" s="75"/>
      <c r="S409" s="1"/>
      <c r="T409" s="1"/>
      <c r="U409" s="1"/>
      <c r="V409" s="177"/>
      <c r="W409" s="177"/>
      <c r="X409" s="177"/>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8" customHeight="1">
      <c r="A410" s="1"/>
      <c r="B410" s="1"/>
      <c r="C410" s="1"/>
      <c r="D410" s="1"/>
      <c r="E410" s="1"/>
      <c r="F410" s="167"/>
      <c r="G410" s="1"/>
      <c r="H410" s="167"/>
      <c r="I410" s="1"/>
      <c r="J410" s="345"/>
      <c r="K410" s="1"/>
      <c r="L410" s="10"/>
      <c r="M410" s="1"/>
      <c r="N410" s="1"/>
      <c r="O410" s="10"/>
      <c r="P410" s="1"/>
      <c r="Q410" s="1"/>
      <c r="R410" s="75"/>
      <c r="S410" s="1"/>
      <c r="T410" s="1"/>
      <c r="U410" s="1"/>
      <c r="V410" s="177"/>
      <c r="W410" s="177"/>
      <c r="X410" s="177"/>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8" customHeight="1">
      <c r="A411" s="1"/>
      <c r="B411" s="1"/>
      <c r="C411" s="1"/>
      <c r="D411" s="1"/>
      <c r="E411" s="1"/>
      <c r="F411" s="167"/>
      <c r="G411" s="1"/>
      <c r="H411" s="167"/>
      <c r="I411" s="1"/>
      <c r="J411" s="345"/>
      <c r="K411" s="1"/>
      <c r="L411" s="10"/>
      <c r="M411" s="1"/>
      <c r="N411" s="1"/>
      <c r="O411" s="10"/>
      <c r="P411" s="1"/>
      <c r="Q411" s="1"/>
      <c r="R411" s="75"/>
      <c r="S411" s="1"/>
      <c r="T411" s="1"/>
      <c r="U411" s="1"/>
      <c r="V411" s="177"/>
      <c r="W411" s="177"/>
      <c r="X411" s="177"/>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8" customHeight="1">
      <c r="A412" s="1"/>
      <c r="B412" s="1"/>
      <c r="C412" s="1"/>
      <c r="D412" s="1"/>
      <c r="E412" s="1"/>
      <c r="F412" s="167"/>
      <c r="G412" s="1"/>
      <c r="H412" s="167"/>
      <c r="I412" s="1"/>
      <c r="J412" s="345"/>
      <c r="K412" s="1"/>
      <c r="L412" s="10"/>
      <c r="M412" s="1"/>
      <c r="N412" s="1"/>
      <c r="O412" s="10"/>
      <c r="P412" s="1"/>
      <c r="Q412" s="1"/>
      <c r="R412" s="75"/>
      <c r="S412" s="1"/>
      <c r="T412" s="1"/>
      <c r="U412" s="1"/>
      <c r="V412" s="177"/>
      <c r="W412" s="177"/>
      <c r="X412" s="177"/>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8" customHeight="1">
      <c r="A413" s="1"/>
      <c r="B413" s="1"/>
      <c r="C413" s="1"/>
      <c r="D413" s="1"/>
      <c r="E413" s="1"/>
      <c r="F413" s="167"/>
      <c r="G413" s="1"/>
      <c r="H413" s="167"/>
      <c r="I413" s="1"/>
      <c r="J413" s="345"/>
      <c r="K413" s="1"/>
      <c r="L413" s="10"/>
      <c r="M413" s="1"/>
      <c r="N413" s="1"/>
      <c r="O413" s="10"/>
      <c r="P413" s="1"/>
      <c r="Q413" s="1"/>
      <c r="R413" s="75"/>
      <c r="S413" s="1"/>
      <c r="T413" s="1"/>
      <c r="U413" s="1"/>
      <c r="V413" s="177"/>
      <c r="W413" s="177"/>
      <c r="X413" s="177"/>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8" customHeight="1">
      <c r="A414" s="1"/>
      <c r="B414" s="1"/>
      <c r="C414" s="1"/>
      <c r="D414" s="1"/>
      <c r="E414" s="1"/>
      <c r="F414" s="167"/>
      <c r="G414" s="1"/>
      <c r="H414" s="167"/>
      <c r="I414" s="1"/>
      <c r="J414" s="345"/>
      <c r="K414" s="1"/>
      <c r="L414" s="10"/>
      <c r="M414" s="1"/>
      <c r="N414" s="1"/>
      <c r="O414" s="10"/>
      <c r="P414" s="1"/>
      <c r="Q414" s="1"/>
      <c r="R414" s="75"/>
      <c r="S414" s="1"/>
      <c r="T414" s="1"/>
      <c r="U414" s="1"/>
      <c r="V414" s="177"/>
      <c r="W414" s="177"/>
      <c r="X414" s="177"/>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8" customHeight="1">
      <c r="A415" s="1"/>
      <c r="B415" s="1"/>
      <c r="C415" s="1"/>
      <c r="D415" s="1"/>
      <c r="E415" s="1"/>
      <c r="F415" s="167"/>
      <c r="G415" s="1"/>
      <c r="H415" s="167"/>
      <c r="I415" s="1"/>
      <c r="J415" s="345"/>
      <c r="K415" s="1"/>
      <c r="L415" s="10"/>
      <c r="M415" s="1"/>
      <c r="N415" s="1"/>
      <c r="O415" s="10"/>
      <c r="P415" s="1"/>
      <c r="Q415" s="1"/>
      <c r="R415" s="75"/>
      <c r="S415" s="1"/>
      <c r="T415" s="1"/>
      <c r="U415" s="1"/>
      <c r="V415" s="177"/>
      <c r="W415" s="177"/>
      <c r="X415" s="177"/>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8" customHeight="1">
      <c r="A416" s="1"/>
      <c r="B416" s="1"/>
      <c r="C416" s="1"/>
      <c r="D416" s="1"/>
      <c r="E416" s="1"/>
      <c r="F416" s="167"/>
      <c r="G416" s="1"/>
      <c r="H416" s="167"/>
      <c r="I416" s="1"/>
      <c r="J416" s="345"/>
      <c r="K416" s="1"/>
      <c r="L416" s="10"/>
      <c r="M416" s="1"/>
      <c r="N416" s="1"/>
      <c r="O416" s="10"/>
      <c r="P416" s="1"/>
      <c r="Q416" s="1"/>
      <c r="R416" s="75"/>
      <c r="S416" s="1"/>
      <c r="T416" s="1"/>
      <c r="U416" s="1"/>
      <c r="V416" s="177"/>
      <c r="W416" s="177"/>
      <c r="X416" s="177"/>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8" customHeight="1">
      <c r="A417" s="1"/>
      <c r="B417" s="1"/>
      <c r="C417" s="1"/>
      <c r="D417" s="1"/>
      <c r="E417" s="1"/>
      <c r="F417" s="167"/>
      <c r="G417" s="1"/>
      <c r="H417" s="167"/>
      <c r="I417" s="1"/>
      <c r="J417" s="345"/>
      <c r="K417" s="1"/>
      <c r="L417" s="10"/>
      <c r="M417" s="1"/>
      <c r="N417" s="1"/>
      <c r="O417" s="10"/>
      <c r="P417" s="1"/>
      <c r="Q417" s="1"/>
      <c r="R417" s="75"/>
      <c r="S417" s="1"/>
      <c r="T417" s="1"/>
      <c r="U417" s="1"/>
      <c r="V417" s="177"/>
      <c r="W417" s="177"/>
      <c r="X417" s="177"/>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8" customHeight="1">
      <c r="A418" s="1"/>
      <c r="B418" s="1"/>
      <c r="C418" s="1"/>
      <c r="D418" s="1"/>
      <c r="E418" s="1"/>
      <c r="F418" s="167"/>
      <c r="G418" s="1"/>
      <c r="H418" s="167"/>
      <c r="I418" s="1"/>
      <c r="J418" s="345"/>
      <c r="K418" s="1"/>
      <c r="L418" s="10"/>
      <c r="M418" s="1"/>
      <c r="N418" s="1"/>
      <c r="O418" s="10"/>
      <c r="P418" s="1"/>
      <c r="Q418" s="1"/>
      <c r="R418" s="75"/>
      <c r="S418" s="1"/>
      <c r="T418" s="1"/>
      <c r="U418" s="1"/>
      <c r="V418" s="177"/>
      <c r="W418" s="177"/>
      <c r="X418" s="177"/>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8" customHeight="1">
      <c r="A419" s="1"/>
      <c r="B419" s="1"/>
      <c r="C419" s="1"/>
      <c r="D419" s="1"/>
      <c r="E419" s="1"/>
      <c r="F419" s="167"/>
      <c r="G419" s="1"/>
      <c r="H419" s="167"/>
      <c r="I419" s="1"/>
      <c r="J419" s="345"/>
      <c r="K419" s="1"/>
      <c r="L419" s="10"/>
      <c r="M419" s="1"/>
      <c r="N419" s="1"/>
      <c r="O419" s="10"/>
      <c r="P419" s="1"/>
      <c r="Q419" s="1"/>
      <c r="R419" s="75"/>
      <c r="S419" s="1"/>
      <c r="T419" s="1"/>
      <c r="U419" s="1"/>
      <c r="V419" s="177"/>
      <c r="W419" s="177"/>
      <c r="X419" s="177"/>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8" customHeight="1">
      <c r="A420" s="1"/>
      <c r="B420" s="1"/>
      <c r="C420" s="1"/>
      <c r="D420" s="1"/>
      <c r="E420" s="1"/>
      <c r="F420" s="167"/>
      <c r="G420" s="1"/>
      <c r="H420" s="167"/>
      <c r="I420" s="1"/>
      <c r="J420" s="345"/>
      <c r="K420" s="1"/>
      <c r="L420" s="10"/>
      <c r="M420" s="1"/>
      <c r="N420" s="1"/>
      <c r="O420" s="10"/>
      <c r="P420" s="1"/>
      <c r="Q420" s="1"/>
      <c r="R420" s="75"/>
      <c r="S420" s="1"/>
      <c r="T420" s="1"/>
      <c r="U420" s="1"/>
      <c r="V420" s="177"/>
      <c r="W420" s="177"/>
      <c r="X420" s="177"/>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8" customHeight="1">
      <c r="A421" s="1"/>
      <c r="B421" s="1"/>
      <c r="C421" s="1"/>
      <c r="D421" s="1"/>
      <c r="E421" s="1"/>
      <c r="F421" s="167"/>
      <c r="G421" s="1"/>
      <c r="H421" s="167"/>
      <c r="I421" s="1"/>
      <c r="J421" s="345"/>
      <c r="K421" s="1"/>
      <c r="L421" s="10"/>
      <c r="M421" s="1"/>
      <c r="N421" s="1"/>
      <c r="O421" s="10"/>
      <c r="P421" s="1"/>
      <c r="Q421" s="1"/>
      <c r="R421" s="75"/>
      <c r="S421" s="1"/>
      <c r="T421" s="1"/>
      <c r="U421" s="1"/>
      <c r="V421" s="177"/>
      <c r="W421" s="177"/>
      <c r="X421" s="177"/>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8" customHeight="1">
      <c r="A422" s="1"/>
      <c r="B422" s="1"/>
      <c r="C422" s="1"/>
      <c r="D422" s="1"/>
      <c r="E422" s="1"/>
      <c r="F422" s="167"/>
      <c r="G422" s="1"/>
      <c r="H422" s="167"/>
      <c r="I422" s="1"/>
      <c r="J422" s="345"/>
      <c r="K422" s="1"/>
      <c r="L422" s="10"/>
      <c r="M422" s="1"/>
      <c r="N422" s="1"/>
      <c r="O422" s="10"/>
      <c r="P422" s="1"/>
      <c r="Q422" s="1"/>
      <c r="R422" s="75"/>
      <c r="S422" s="1"/>
      <c r="T422" s="1"/>
      <c r="U422" s="1"/>
      <c r="V422" s="177"/>
      <c r="W422" s="177"/>
      <c r="X422" s="177"/>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8" customHeight="1">
      <c r="A423" s="1"/>
      <c r="B423" s="1"/>
      <c r="C423" s="1"/>
      <c r="D423" s="1"/>
      <c r="E423" s="1"/>
      <c r="F423" s="167"/>
      <c r="G423" s="1"/>
      <c r="H423" s="167"/>
      <c r="I423" s="1"/>
      <c r="J423" s="345"/>
      <c r="K423" s="1"/>
      <c r="L423" s="10"/>
      <c r="M423" s="1"/>
      <c r="N423" s="1"/>
      <c r="O423" s="10"/>
      <c r="P423" s="1"/>
      <c r="Q423" s="1"/>
      <c r="R423" s="75"/>
      <c r="S423" s="1"/>
      <c r="T423" s="1"/>
      <c r="U423" s="1"/>
      <c r="V423" s="177"/>
      <c r="W423" s="177"/>
      <c r="X423" s="177"/>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8" customHeight="1">
      <c r="A424" s="1"/>
      <c r="B424" s="1"/>
      <c r="C424" s="1"/>
      <c r="D424" s="1"/>
      <c r="E424" s="1"/>
      <c r="F424" s="167"/>
      <c r="G424" s="1"/>
      <c r="H424" s="167"/>
      <c r="I424" s="1"/>
      <c r="J424" s="345"/>
      <c r="K424" s="1"/>
      <c r="L424" s="10"/>
      <c r="M424" s="1"/>
      <c r="N424" s="1"/>
      <c r="O424" s="10"/>
      <c r="P424" s="1"/>
      <c r="Q424" s="1"/>
      <c r="R424" s="75"/>
      <c r="S424" s="1"/>
      <c r="T424" s="1"/>
      <c r="U424" s="1"/>
      <c r="V424" s="177"/>
      <c r="W424" s="177"/>
      <c r="X424" s="177"/>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8" customHeight="1">
      <c r="A425" s="1"/>
      <c r="B425" s="1"/>
      <c r="C425" s="1"/>
      <c r="D425" s="1"/>
      <c r="E425" s="1"/>
      <c r="F425" s="167"/>
      <c r="G425" s="1"/>
      <c r="H425" s="167"/>
      <c r="I425" s="1"/>
      <c r="J425" s="345"/>
      <c r="K425" s="1"/>
      <c r="L425" s="10"/>
      <c r="M425" s="1"/>
      <c r="N425" s="1"/>
      <c r="O425" s="10"/>
      <c r="P425" s="1"/>
      <c r="Q425" s="1"/>
      <c r="R425" s="75"/>
      <c r="S425" s="1"/>
      <c r="T425" s="1"/>
      <c r="U425" s="1"/>
      <c r="V425" s="177"/>
      <c r="W425" s="177"/>
      <c r="X425" s="177"/>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8" customHeight="1">
      <c r="A426" s="1"/>
      <c r="B426" s="1"/>
      <c r="C426" s="1"/>
      <c r="D426" s="1"/>
      <c r="E426" s="1"/>
      <c r="F426" s="167"/>
      <c r="G426" s="1"/>
      <c r="H426" s="167"/>
      <c r="I426" s="1"/>
      <c r="J426" s="345"/>
      <c r="K426" s="1"/>
      <c r="L426" s="10"/>
      <c r="M426" s="1"/>
      <c r="N426" s="1"/>
      <c r="O426" s="10"/>
      <c r="P426" s="1"/>
      <c r="Q426" s="1"/>
      <c r="R426" s="75"/>
      <c r="S426" s="1"/>
      <c r="T426" s="1"/>
      <c r="U426" s="1"/>
      <c r="V426" s="177"/>
      <c r="W426" s="177"/>
      <c r="X426" s="177"/>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8" customHeight="1">
      <c r="A427" s="1"/>
      <c r="B427" s="1"/>
      <c r="C427" s="1"/>
      <c r="D427" s="1"/>
      <c r="E427" s="1"/>
      <c r="F427" s="167"/>
      <c r="G427" s="1"/>
      <c r="H427" s="167"/>
      <c r="I427" s="1"/>
      <c r="J427" s="345"/>
      <c r="K427" s="1"/>
      <c r="L427" s="10"/>
      <c r="M427" s="1"/>
      <c r="N427" s="1"/>
      <c r="O427" s="10"/>
      <c r="P427" s="1"/>
      <c r="Q427" s="1"/>
      <c r="R427" s="75"/>
      <c r="S427" s="1"/>
      <c r="T427" s="1"/>
      <c r="U427" s="1"/>
      <c r="V427" s="177"/>
      <c r="W427" s="177"/>
      <c r="X427" s="177"/>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8" customHeight="1">
      <c r="A428" s="1"/>
      <c r="B428" s="1"/>
      <c r="C428" s="1"/>
      <c r="D428" s="1"/>
      <c r="E428" s="1"/>
      <c r="F428" s="167"/>
      <c r="G428" s="1"/>
      <c r="H428" s="167"/>
      <c r="I428" s="1"/>
      <c r="J428" s="345"/>
      <c r="K428" s="1"/>
      <c r="L428" s="10"/>
      <c r="M428" s="1"/>
      <c r="N428" s="1"/>
      <c r="O428" s="10"/>
      <c r="P428" s="1"/>
      <c r="Q428" s="1"/>
      <c r="R428" s="75"/>
      <c r="S428" s="1"/>
      <c r="T428" s="1"/>
      <c r="U428" s="1"/>
      <c r="V428" s="177"/>
      <c r="W428" s="177"/>
      <c r="X428" s="177"/>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8" customHeight="1">
      <c r="A429" s="1"/>
      <c r="B429" s="1"/>
      <c r="C429" s="1"/>
      <c r="D429" s="1"/>
      <c r="E429" s="1"/>
      <c r="F429" s="167"/>
      <c r="G429" s="1"/>
      <c r="H429" s="167"/>
      <c r="I429" s="1"/>
      <c r="J429" s="345"/>
      <c r="K429" s="1"/>
      <c r="L429" s="10"/>
      <c r="M429" s="1"/>
      <c r="N429" s="1"/>
      <c r="O429" s="10"/>
      <c r="P429" s="1"/>
      <c r="Q429" s="1"/>
      <c r="R429" s="75"/>
      <c r="S429" s="1"/>
      <c r="T429" s="1"/>
      <c r="U429" s="1"/>
      <c r="V429" s="177"/>
      <c r="W429" s="177"/>
      <c r="X429" s="177"/>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8" customHeight="1">
      <c r="A430" s="1"/>
      <c r="B430" s="1"/>
      <c r="C430" s="1"/>
      <c r="D430" s="1"/>
      <c r="E430" s="1"/>
      <c r="F430" s="167"/>
      <c r="G430" s="1"/>
      <c r="H430" s="167"/>
      <c r="I430" s="1"/>
      <c r="J430" s="345"/>
      <c r="K430" s="1"/>
      <c r="L430" s="10"/>
      <c r="M430" s="1"/>
      <c r="N430" s="1"/>
      <c r="O430" s="10"/>
      <c r="P430" s="1"/>
      <c r="Q430" s="1"/>
      <c r="R430" s="75"/>
      <c r="S430" s="1"/>
      <c r="T430" s="1"/>
      <c r="U430" s="1"/>
      <c r="V430" s="177"/>
      <c r="W430" s="177"/>
      <c r="X430" s="177"/>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8" customHeight="1">
      <c r="A431" s="1"/>
      <c r="B431" s="1"/>
      <c r="C431" s="1"/>
      <c r="D431" s="1"/>
      <c r="E431" s="1"/>
      <c r="F431" s="167"/>
      <c r="G431" s="1"/>
      <c r="H431" s="167"/>
      <c r="I431" s="1"/>
      <c r="J431" s="345"/>
      <c r="K431" s="1"/>
      <c r="L431" s="10"/>
      <c r="M431" s="1"/>
      <c r="N431" s="1"/>
      <c r="O431" s="10"/>
      <c r="P431" s="1"/>
      <c r="Q431" s="1"/>
      <c r="R431" s="75"/>
      <c r="S431" s="1"/>
      <c r="T431" s="1"/>
      <c r="U431" s="1"/>
      <c r="V431" s="177"/>
      <c r="W431" s="177"/>
      <c r="X431" s="177"/>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8" customHeight="1">
      <c r="A432" s="1"/>
      <c r="B432" s="1"/>
      <c r="C432" s="1"/>
      <c r="D432" s="1"/>
      <c r="E432" s="1"/>
      <c r="F432" s="167"/>
      <c r="G432" s="1"/>
      <c r="H432" s="167"/>
      <c r="I432" s="1"/>
      <c r="J432" s="345"/>
      <c r="K432" s="1"/>
      <c r="L432" s="10"/>
      <c r="M432" s="1"/>
      <c r="N432" s="1"/>
      <c r="O432" s="10"/>
      <c r="P432" s="1"/>
      <c r="Q432" s="1"/>
      <c r="R432" s="75"/>
      <c r="S432" s="1"/>
      <c r="T432" s="1"/>
      <c r="U432" s="1"/>
      <c r="V432" s="177"/>
      <c r="W432" s="177"/>
      <c r="X432" s="177"/>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8" customHeight="1">
      <c r="A433" s="1"/>
      <c r="B433" s="1"/>
      <c r="C433" s="1"/>
      <c r="D433" s="1"/>
      <c r="E433" s="1"/>
      <c r="F433" s="167"/>
      <c r="G433" s="1"/>
      <c r="H433" s="167"/>
      <c r="I433" s="1"/>
      <c r="J433" s="345"/>
      <c r="K433" s="1"/>
      <c r="L433" s="10"/>
      <c r="M433" s="1"/>
      <c r="N433" s="1"/>
      <c r="O433" s="10"/>
      <c r="P433" s="1"/>
      <c r="Q433" s="1"/>
      <c r="R433" s="75"/>
      <c r="S433" s="1"/>
      <c r="T433" s="1"/>
      <c r="U433" s="1"/>
      <c r="V433" s="177"/>
      <c r="W433" s="177"/>
      <c r="X433" s="177"/>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8" customHeight="1">
      <c r="A434" s="1"/>
      <c r="B434" s="1"/>
      <c r="C434" s="1"/>
      <c r="D434" s="1"/>
      <c r="E434" s="1"/>
      <c r="F434" s="167"/>
      <c r="G434" s="1"/>
      <c r="H434" s="167"/>
      <c r="I434" s="1"/>
      <c r="J434" s="345"/>
      <c r="K434" s="1"/>
      <c r="L434" s="10"/>
      <c r="M434" s="1"/>
      <c r="N434" s="1"/>
      <c r="O434" s="10"/>
      <c r="P434" s="1"/>
      <c r="Q434" s="1"/>
      <c r="R434" s="75"/>
      <c r="S434" s="1"/>
      <c r="T434" s="1"/>
      <c r="U434" s="1"/>
      <c r="V434" s="177"/>
      <c r="W434" s="177"/>
      <c r="X434" s="177"/>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8" customHeight="1">
      <c r="A435" s="1"/>
      <c r="B435" s="1"/>
      <c r="C435" s="1"/>
      <c r="D435" s="1"/>
      <c r="E435" s="1"/>
      <c r="F435" s="167"/>
      <c r="G435" s="1"/>
      <c r="H435" s="167"/>
      <c r="I435" s="1"/>
      <c r="J435" s="345"/>
      <c r="K435" s="1"/>
      <c r="L435" s="10"/>
      <c r="M435" s="1"/>
      <c r="N435" s="1"/>
      <c r="O435" s="10"/>
      <c r="P435" s="1"/>
      <c r="Q435" s="1"/>
      <c r="R435" s="75"/>
      <c r="S435" s="1"/>
      <c r="T435" s="1"/>
      <c r="U435" s="1"/>
      <c r="V435" s="177"/>
      <c r="W435" s="177"/>
      <c r="X435" s="177"/>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8" customHeight="1">
      <c r="A436" s="1"/>
      <c r="B436" s="1"/>
      <c r="C436" s="1"/>
      <c r="D436" s="1"/>
      <c r="E436" s="1"/>
      <c r="F436" s="167"/>
      <c r="G436" s="1"/>
      <c r="H436" s="167"/>
      <c r="I436" s="1"/>
      <c r="J436" s="345"/>
      <c r="K436" s="1"/>
      <c r="L436" s="10"/>
      <c r="M436" s="1"/>
      <c r="N436" s="1"/>
      <c r="O436" s="10"/>
      <c r="P436" s="1"/>
      <c r="Q436" s="1"/>
      <c r="R436" s="75"/>
      <c r="S436" s="1"/>
      <c r="T436" s="1"/>
      <c r="U436" s="1"/>
      <c r="V436" s="177"/>
      <c r="W436" s="177"/>
      <c r="X436" s="177"/>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8" customHeight="1">
      <c r="A437" s="1"/>
      <c r="B437" s="1"/>
      <c r="C437" s="1"/>
      <c r="D437" s="1"/>
      <c r="E437" s="1"/>
      <c r="F437" s="167"/>
      <c r="G437" s="1"/>
      <c r="H437" s="167"/>
      <c r="I437" s="1"/>
      <c r="J437" s="345"/>
      <c r="K437" s="1"/>
      <c r="L437" s="10"/>
      <c r="M437" s="1"/>
      <c r="N437" s="1"/>
      <c r="O437" s="10"/>
      <c r="P437" s="1"/>
      <c r="Q437" s="1"/>
      <c r="R437" s="75"/>
      <c r="S437" s="1"/>
      <c r="T437" s="1"/>
      <c r="U437" s="1"/>
      <c r="V437" s="177"/>
      <c r="W437" s="177"/>
      <c r="X437" s="177"/>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8" customHeight="1">
      <c r="A438" s="1"/>
      <c r="B438" s="1"/>
      <c r="C438" s="1"/>
      <c r="D438" s="1"/>
      <c r="E438" s="1"/>
      <c r="F438" s="167"/>
      <c r="G438" s="1"/>
      <c r="H438" s="167"/>
      <c r="I438" s="1"/>
      <c r="J438" s="345"/>
      <c r="K438" s="1"/>
      <c r="L438" s="10"/>
      <c r="M438" s="1"/>
      <c r="N438" s="1"/>
      <c r="O438" s="10"/>
      <c r="P438" s="1"/>
      <c r="Q438" s="1"/>
      <c r="R438" s="75"/>
      <c r="S438" s="1"/>
      <c r="T438" s="1"/>
      <c r="U438" s="1"/>
      <c r="V438" s="177"/>
      <c r="W438" s="177"/>
      <c r="X438" s="177"/>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8" customHeight="1">
      <c r="A439" s="1"/>
      <c r="B439" s="1"/>
      <c r="C439" s="1"/>
      <c r="D439" s="1"/>
      <c r="E439" s="1"/>
      <c r="F439" s="167"/>
      <c r="G439" s="1"/>
      <c r="H439" s="167"/>
      <c r="I439" s="1"/>
      <c r="J439" s="345"/>
      <c r="K439" s="1"/>
      <c r="L439" s="10"/>
      <c r="M439" s="1"/>
      <c r="N439" s="1"/>
      <c r="O439" s="10"/>
      <c r="P439" s="1"/>
      <c r="Q439" s="1"/>
      <c r="R439" s="75"/>
      <c r="S439" s="1"/>
      <c r="T439" s="1"/>
      <c r="U439" s="1"/>
      <c r="V439" s="177"/>
      <c r="W439" s="177"/>
      <c r="X439" s="177"/>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8" customHeight="1">
      <c r="A440" s="1"/>
      <c r="B440" s="1"/>
      <c r="C440" s="1"/>
      <c r="D440" s="1"/>
      <c r="E440" s="1"/>
      <c r="F440" s="167"/>
      <c r="G440" s="1"/>
      <c r="H440" s="167"/>
      <c r="I440" s="1"/>
      <c r="J440" s="345"/>
      <c r="K440" s="1"/>
      <c r="L440" s="10"/>
      <c r="M440" s="1"/>
      <c r="N440" s="1"/>
      <c r="O440" s="10"/>
      <c r="P440" s="1"/>
      <c r="Q440" s="1"/>
      <c r="R440" s="75"/>
      <c r="S440" s="1"/>
      <c r="T440" s="1"/>
      <c r="U440" s="1"/>
      <c r="V440" s="177"/>
      <c r="W440" s="177"/>
      <c r="X440" s="177"/>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8" customHeight="1">
      <c r="A441" s="1"/>
      <c r="B441" s="1"/>
      <c r="C441" s="1"/>
      <c r="D441" s="1"/>
      <c r="E441" s="1"/>
      <c r="F441" s="167"/>
      <c r="G441" s="1"/>
      <c r="H441" s="167"/>
      <c r="I441" s="1"/>
      <c r="J441" s="345"/>
      <c r="K441" s="1"/>
      <c r="L441" s="10"/>
      <c r="M441" s="1"/>
      <c r="N441" s="1"/>
      <c r="O441" s="10"/>
      <c r="P441" s="1"/>
      <c r="Q441" s="1"/>
      <c r="R441" s="75"/>
      <c r="S441" s="1"/>
      <c r="T441" s="1"/>
      <c r="U441" s="1"/>
      <c r="V441" s="177"/>
      <c r="W441" s="177"/>
      <c r="X441" s="177"/>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8" customHeight="1">
      <c r="A442" s="1"/>
      <c r="B442" s="1"/>
      <c r="C442" s="1"/>
      <c r="D442" s="1"/>
      <c r="E442" s="1"/>
      <c r="F442" s="167"/>
      <c r="G442" s="1"/>
      <c r="H442" s="167"/>
      <c r="I442" s="1"/>
      <c r="J442" s="345"/>
      <c r="K442" s="1"/>
      <c r="L442" s="10"/>
      <c r="M442" s="1"/>
      <c r="N442" s="1"/>
      <c r="O442" s="10"/>
      <c r="P442" s="1"/>
      <c r="Q442" s="1"/>
      <c r="R442" s="75"/>
      <c r="S442" s="1"/>
      <c r="T442" s="1"/>
      <c r="U442" s="1"/>
      <c r="V442" s="177"/>
      <c r="W442" s="177"/>
      <c r="X442" s="177"/>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8" customHeight="1">
      <c r="A443" s="1"/>
      <c r="B443" s="1"/>
      <c r="C443" s="1"/>
      <c r="D443" s="1"/>
      <c r="E443" s="1"/>
      <c r="F443" s="167"/>
      <c r="G443" s="1"/>
      <c r="H443" s="167"/>
      <c r="I443" s="1"/>
      <c r="J443" s="345"/>
      <c r="K443" s="1"/>
      <c r="L443" s="10"/>
      <c r="M443" s="1"/>
      <c r="N443" s="1"/>
      <c r="O443" s="10"/>
      <c r="P443" s="1"/>
      <c r="Q443" s="1"/>
      <c r="R443" s="75"/>
      <c r="S443" s="1"/>
      <c r="T443" s="1"/>
      <c r="U443" s="1"/>
      <c r="V443" s="177"/>
      <c r="W443" s="177"/>
      <c r="X443" s="177"/>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8" customHeight="1">
      <c r="A444" s="1"/>
      <c r="B444" s="1"/>
      <c r="C444" s="1"/>
      <c r="D444" s="1"/>
      <c r="E444" s="1"/>
      <c r="F444" s="167"/>
      <c r="G444" s="1"/>
      <c r="H444" s="167"/>
      <c r="I444" s="1"/>
      <c r="J444" s="345"/>
      <c r="K444" s="1"/>
      <c r="L444" s="10"/>
      <c r="M444" s="1"/>
      <c r="N444" s="1"/>
      <c r="O444" s="10"/>
      <c r="P444" s="1"/>
      <c r="Q444" s="1"/>
      <c r="R444" s="75"/>
      <c r="S444" s="1"/>
      <c r="T444" s="1"/>
      <c r="U444" s="1"/>
      <c r="V444" s="177"/>
      <c r="W444" s="177"/>
      <c r="X444" s="177"/>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8" customHeight="1">
      <c r="A445" s="1"/>
      <c r="B445" s="1"/>
      <c r="C445" s="1"/>
      <c r="D445" s="1"/>
      <c r="E445" s="1"/>
      <c r="F445" s="167"/>
      <c r="G445" s="1"/>
      <c r="H445" s="167"/>
      <c r="I445" s="1"/>
      <c r="J445" s="345"/>
      <c r="K445" s="1"/>
      <c r="L445" s="10"/>
      <c r="M445" s="1"/>
      <c r="N445" s="1"/>
      <c r="O445" s="10"/>
      <c r="P445" s="1"/>
      <c r="Q445" s="1"/>
      <c r="R445" s="75"/>
      <c r="S445" s="1"/>
      <c r="T445" s="1"/>
      <c r="U445" s="1"/>
      <c r="V445" s="177"/>
      <c r="W445" s="177"/>
      <c r="X445" s="177"/>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8" customHeight="1">
      <c r="A446" s="1"/>
      <c r="B446" s="1"/>
      <c r="C446" s="1"/>
      <c r="D446" s="1"/>
      <c r="E446" s="1"/>
      <c r="F446" s="167"/>
      <c r="G446" s="1"/>
      <c r="H446" s="167"/>
      <c r="I446" s="1"/>
      <c r="J446" s="345"/>
      <c r="K446" s="1"/>
      <c r="L446" s="10"/>
      <c r="M446" s="1"/>
      <c r="N446" s="1"/>
      <c r="O446" s="10"/>
      <c r="P446" s="1"/>
      <c r="Q446" s="1"/>
      <c r="R446" s="75"/>
      <c r="S446" s="1"/>
      <c r="T446" s="1"/>
      <c r="U446" s="1"/>
      <c r="V446" s="177"/>
      <c r="W446" s="177"/>
      <c r="X446" s="177"/>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8" customHeight="1">
      <c r="A447" s="1"/>
      <c r="B447" s="1"/>
      <c r="C447" s="1"/>
      <c r="D447" s="1"/>
      <c r="E447" s="1"/>
      <c r="F447" s="167"/>
      <c r="G447" s="1"/>
      <c r="H447" s="167"/>
      <c r="I447" s="1"/>
      <c r="J447" s="345"/>
      <c r="K447" s="1"/>
      <c r="L447" s="10"/>
      <c r="M447" s="1"/>
      <c r="N447" s="1"/>
      <c r="O447" s="10"/>
      <c r="P447" s="1"/>
      <c r="Q447" s="1"/>
      <c r="R447" s="75"/>
      <c r="S447" s="1"/>
      <c r="T447" s="1"/>
      <c r="U447" s="1"/>
      <c r="V447" s="177"/>
      <c r="W447" s="177"/>
      <c r="X447" s="177"/>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8" customHeight="1">
      <c r="A448" s="1"/>
      <c r="B448" s="1"/>
      <c r="C448" s="1"/>
      <c r="D448" s="1"/>
      <c r="E448" s="1"/>
      <c r="F448" s="167"/>
      <c r="G448" s="1"/>
      <c r="H448" s="167"/>
      <c r="I448" s="1"/>
      <c r="J448" s="345"/>
      <c r="K448" s="1"/>
      <c r="L448" s="10"/>
      <c r="M448" s="1"/>
      <c r="N448" s="1"/>
      <c r="O448" s="10"/>
      <c r="P448" s="1"/>
      <c r="Q448" s="1"/>
      <c r="R448" s="75"/>
      <c r="S448" s="1"/>
      <c r="T448" s="1"/>
      <c r="U448" s="1"/>
      <c r="V448" s="177"/>
      <c r="W448" s="177"/>
      <c r="X448" s="177"/>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8" customHeight="1">
      <c r="A449" s="1"/>
      <c r="B449" s="1"/>
      <c r="C449" s="1"/>
      <c r="D449" s="1"/>
      <c r="E449" s="1"/>
      <c r="F449" s="167"/>
      <c r="G449" s="1"/>
      <c r="H449" s="167"/>
      <c r="I449" s="1"/>
      <c r="J449" s="345"/>
      <c r="K449" s="1"/>
      <c r="L449" s="10"/>
      <c r="M449" s="1"/>
      <c r="N449" s="1"/>
      <c r="O449" s="10"/>
      <c r="P449" s="1"/>
      <c r="Q449" s="1"/>
      <c r="R449" s="75"/>
      <c r="S449" s="1"/>
      <c r="T449" s="1"/>
      <c r="U449" s="1"/>
      <c r="V449" s="177"/>
      <c r="W449" s="177"/>
      <c r="X449" s="177"/>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8" customHeight="1">
      <c r="A450" s="1"/>
      <c r="B450" s="1"/>
      <c r="C450" s="1"/>
      <c r="D450" s="1"/>
      <c r="E450" s="1"/>
      <c r="F450" s="167"/>
      <c r="G450" s="1"/>
      <c r="H450" s="167"/>
      <c r="I450" s="1"/>
      <c r="J450" s="345"/>
      <c r="K450" s="1"/>
      <c r="L450" s="10"/>
      <c r="M450" s="1"/>
      <c r="N450" s="1"/>
      <c r="O450" s="10"/>
      <c r="P450" s="1"/>
      <c r="Q450" s="1"/>
      <c r="R450" s="75"/>
      <c r="S450" s="1"/>
      <c r="T450" s="1"/>
      <c r="U450" s="1"/>
      <c r="V450" s="177"/>
      <c r="W450" s="177"/>
      <c r="X450" s="177"/>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8" customHeight="1">
      <c r="A451" s="1"/>
      <c r="B451" s="1"/>
      <c r="C451" s="1"/>
      <c r="D451" s="1"/>
      <c r="E451" s="1"/>
      <c r="F451" s="167"/>
      <c r="G451" s="1"/>
      <c r="H451" s="167"/>
      <c r="I451" s="1"/>
      <c r="J451" s="345"/>
      <c r="K451" s="1"/>
      <c r="L451" s="10"/>
      <c r="M451" s="1"/>
      <c r="N451" s="1"/>
      <c r="O451" s="10"/>
      <c r="P451" s="1"/>
      <c r="Q451" s="1"/>
      <c r="R451" s="75"/>
      <c r="S451" s="1"/>
      <c r="T451" s="1"/>
      <c r="U451" s="1"/>
      <c r="V451" s="177"/>
      <c r="W451" s="177"/>
      <c r="X451" s="177"/>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8" customHeight="1">
      <c r="A452" s="1"/>
      <c r="B452" s="1"/>
      <c r="C452" s="1"/>
      <c r="D452" s="1"/>
      <c r="E452" s="1"/>
      <c r="F452" s="167"/>
      <c r="G452" s="1"/>
      <c r="H452" s="167"/>
      <c r="I452" s="1"/>
      <c r="J452" s="345"/>
      <c r="K452" s="1"/>
      <c r="L452" s="10"/>
      <c r="M452" s="1"/>
      <c r="N452" s="1"/>
      <c r="O452" s="10"/>
      <c r="P452" s="1"/>
      <c r="Q452" s="1"/>
      <c r="R452" s="75"/>
      <c r="S452" s="1"/>
      <c r="T452" s="1"/>
      <c r="U452" s="1"/>
      <c r="V452" s="177"/>
      <c r="W452" s="177"/>
      <c r="X452" s="177"/>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8" customHeight="1">
      <c r="A453" s="1"/>
      <c r="B453" s="1"/>
      <c r="C453" s="1"/>
      <c r="D453" s="1"/>
      <c r="E453" s="1"/>
      <c r="F453" s="167"/>
      <c r="G453" s="1"/>
      <c r="H453" s="167"/>
      <c r="I453" s="1"/>
      <c r="J453" s="345"/>
      <c r="K453" s="1"/>
      <c r="L453" s="10"/>
      <c r="M453" s="1"/>
      <c r="N453" s="1"/>
      <c r="O453" s="10"/>
      <c r="P453" s="1"/>
      <c r="Q453" s="1"/>
      <c r="R453" s="75"/>
      <c r="S453" s="1"/>
      <c r="T453" s="1"/>
      <c r="U453" s="1"/>
      <c r="V453" s="177"/>
      <c r="W453" s="177"/>
      <c r="X453" s="177"/>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8" customHeight="1">
      <c r="A454" s="1"/>
      <c r="B454" s="1"/>
      <c r="C454" s="1"/>
      <c r="D454" s="1"/>
      <c r="E454" s="1"/>
      <c r="F454" s="167"/>
      <c r="G454" s="1"/>
      <c r="H454" s="167"/>
      <c r="I454" s="1"/>
      <c r="J454" s="345"/>
      <c r="K454" s="1"/>
      <c r="L454" s="10"/>
      <c r="M454" s="1"/>
      <c r="N454" s="1"/>
      <c r="O454" s="10"/>
      <c r="P454" s="1"/>
      <c r="Q454" s="1"/>
      <c r="R454" s="75"/>
      <c r="S454" s="1"/>
      <c r="T454" s="1"/>
      <c r="U454" s="1"/>
      <c r="V454" s="177"/>
      <c r="W454" s="177"/>
      <c r="X454" s="177"/>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8" customHeight="1">
      <c r="A455" s="1"/>
      <c r="B455" s="1"/>
      <c r="C455" s="1"/>
      <c r="D455" s="1"/>
      <c r="E455" s="1"/>
      <c r="F455" s="167"/>
      <c r="G455" s="1"/>
      <c r="H455" s="167"/>
      <c r="I455" s="1"/>
      <c r="J455" s="345"/>
      <c r="K455" s="1"/>
      <c r="L455" s="10"/>
      <c r="M455" s="1"/>
      <c r="N455" s="1"/>
      <c r="O455" s="10"/>
      <c r="P455" s="1"/>
      <c r="Q455" s="1"/>
      <c r="R455" s="75"/>
      <c r="S455" s="1"/>
      <c r="T455" s="1"/>
      <c r="U455" s="1"/>
      <c r="V455" s="177"/>
      <c r="W455" s="177"/>
      <c r="X455" s="177"/>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8" customHeight="1">
      <c r="A456" s="1"/>
      <c r="B456" s="1"/>
      <c r="C456" s="1"/>
      <c r="D456" s="1"/>
      <c r="E456" s="1"/>
      <c r="F456" s="167"/>
      <c r="G456" s="1"/>
      <c r="H456" s="167"/>
      <c r="I456" s="1"/>
      <c r="J456" s="345"/>
      <c r="K456" s="1"/>
      <c r="L456" s="10"/>
      <c r="M456" s="1"/>
      <c r="N456" s="1"/>
      <c r="O456" s="10"/>
      <c r="P456" s="1"/>
      <c r="Q456" s="1"/>
      <c r="R456" s="75"/>
      <c r="S456" s="1"/>
      <c r="T456" s="1"/>
      <c r="U456" s="1"/>
      <c r="V456" s="177"/>
      <c r="W456" s="177"/>
      <c r="X456" s="177"/>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8" customHeight="1">
      <c r="A457" s="1"/>
      <c r="B457" s="1"/>
      <c r="C457" s="1"/>
      <c r="D457" s="1"/>
      <c r="E457" s="1"/>
      <c r="F457" s="167"/>
      <c r="G457" s="1"/>
      <c r="H457" s="167"/>
      <c r="I457" s="1"/>
      <c r="J457" s="345"/>
      <c r="K457" s="1"/>
      <c r="L457" s="10"/>
      <c r="M457" s="1"/>
      <c r="N457" s="1"/>
      <c r="O457" s="10"/>
      <c r="P457" s="1"/>
      <c r="Q457" s="1"/>
      <c r="R457" s="75"/>
      <c r="S457" s="1"/>
      <c r="T457" s="1"/>
      <c r="U457" s="1"/>
      <c r="V457" s="177"/>
      <c r="W457" s="177"/>
      <c r="X457" s="177"/>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8" customHeight="1">
      <c r="A458" s="1"/>
      <c r="B458" s="1"/>
      <c r="C458" s="1"/>
      <c r="D458" s="1"/>
      <c r="E458" s="1"/>
      <c r="F458" s="167"/>
      <c r="G458" s="1"/>
      <c r="H458" s="167"/>
      <c r="I458" s="1"/>
      <c r="J458" s="345"/>
      <c r="K458" s="1"/>
      <c r="L458" s="10"/>
      <c r="M458" s="1"/>
      <c r="N458" s="1"/>
      <c r="O458" s="10"/>
      <c r="P458" s="1"/>
      <c r="Q458" s="1"/>
      <c r="R458" s="75"/>
      <c r="S458" s="1"/>
      <c r="T458" s="1"/>
      <c r="U458" s="1"/>
      <c r="V458" s="177"/>
      <c r="W458" s="177"/>
      <c r="X458" s="177"/>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8" customHeight="1">
      <c r="A459" s="1"/>
      <c r="B459" s="1"/>
      <c r="C459" s="1"/>
      <c r="D459" s="1"/>
      <c r="E459" s="1"/>
      <c r="F459" s="167"/>
      <c r="G459" s="1"/>
      <c r="H459" s="167"/>
      <c r="I459" s="1"/>
      <c r="J459" s="345"/>
      <c r="K459" s="1"/>
      <c r="L459" s="10"/>
      <c r="M459" s="1"/>
      <c r="N459" s="1"/>
      <c r="O459" s="10"/>
      <c r="P459" s="1"/>
      <c r="Q459" s="1"/>
      <c r="R459" s="75"/>
      <c r="S459" s="1"/>
      <c r="T459" s="1"/>
      <c r="U459" s="1"/>
      <c r="V459" s="177"/>
      <c r="W459" s="177"/>
      <c r="X459" s="177"/>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8" customHeight="1">
      <c r="A460" s="1"/>
      <c r="B460" s="1"/>
      <c r="C460" s="1"/>
      <c r="D460" s="1"/>
      <c r="E460" s="1"/>
      <c r="F460" s="167"/>
      <c r="G460" s="1"/>
      <c r="H460" s="167"/>
      <c r="I460" s="1"/>
      <c r="J460" s="345"/>
      <c r="K460" s="1"/>
      <c r="L460" s="10"/>
      <c r="M460" s="1"/>
      <c r="N460" s="1"/>
      <c r="O460" s="10"/>
      <c r="P460" s="1"/>
      <c r="Q460" s="1"/>
      <c r="R460" s="75"/>
      <c r="S460" s="1"/>
      <c r="T460" s="1"/>
      <c r="U460" s="1"/>
      <c r="V460" s="177"/>
      <c r="W460" s="177"/>
      <c r="X460" s="177"/>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8" customHeight="1">
      <c r="A461" s="1"/>
      <c r="B461" s="1"/>
      <c r="C461" s="1"/>
      <c r="D461" s="1"/>
      <c r="E461" s="1"/>
      <c r="F461" s="167"/>
      <c r="G461" s="1"/>
      <c r="H461" s="167"/>
      <c r="I461" s="1"/>
      <c r="J461" s="345"/>
      <c r="K461" s="1"/>
      <c r="L461" s="10"/>
      <c r="M461" s="1"/>
      <c r="N461" s="1"/>
      <c r="O461" s="10"/>
      <c r="P461" s="1"/>
      <c r="Q461" s="1"/>
      <c r="R461" s="75"/>
      <c r="S461" s="1"/>
      <c r="T461" s="1"/>
      <c r="U461" s="1"/>
      <c r="V461" s="177"/>
      <c r="W461" s="177"/>
      <c r="X461" s="177"/>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8" customHeight="1">
      <c r="A462" s="1"/>
      <c r="B462" s="1"/>
      <c r="C462" s="1"/>
      <c r="D462" s="1"/>
      <c r="E462" s="1"/>
      <c r="F462" s="167"/>
      <c r="G462" s="1"/>
      <c r="H462" s="167"/>
      <c r="I462" s="1"/>
      <c r="J462" s="345"/>
      <c r="K462" s="1"/>
      <c r="L462" s="10"/>
      <c r="M462" s="1"/>
      <c r="N462" s="1"/>
      <c r="O462" s="10"/>
      <c r="P462" s="1"/>
      <c r="Q462" s="1"/>
      <c r="R462" s="75"/>
      <c r="S462" s="1"/>
      <c r="T462" s="1"/>
      <c r="U462" s="1"/>
      <c r="V462" s="177"/>
      <c r="W462" s="177"/>
      <c r="X462" s="177"/>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8" customHeight="1">
      <c r="A463" s="1"/>
      <c r="B463" s="1"/>
      <c r="C463" s="1"/>
      <c r="D463" s="1"/>
      <c r="E463" s="1"/>
      <c r="F463" s="167"/>
      <c r="G463" s="1"/>
      <c r="H463" s="167"/>
      <c r="I463" s="1"/>
      <c r="J463" s="345"/>
      <c r="K463" s="1"/>
      <c r="L463" s="10"/>
      <c r="M463" s="1"/>
      <c r="N463" s="1"/>
      <c r="O463" s="10"/>
      <c r="P463" s="1"/>
      <c r="Q463" s="1"/>
      <c r="R463" s="75"/>
      <c r="S463" s="1"/>
      <c r="T463" s="1"/>
      <c r="U463" s="1"/>
      <c r="V463" s="177"/>
      <c r="W463" s="177"/>
      <c r="X463" s="177"/>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8" customHeight="1">
      <c r="A464" s="1"/>
      <c r="B464" s="1"/>
      <c r="C464" s="1"/>
      <c r="D464" s="1"/>
      <c r="E464" s="1"/>
      <c r="F464" s="167"/>
      <c r="G464" s="1"/>
      <c r="H464" s="167"/>
      <c r="I464" s="1"/>
      <c r="J464" s="345"/>
      <c r="K464" s="1"/>
      <c r="L464" s="10"/>
      <c r="M464" s="1"/>
      <c r="N464" s="1"/>
      <c r="O464" s="10"/>
      <c r="P464" s="1"/>
      <c r="Q464" s="1"/>
      <c r="R464" s="75"/>
      <c r="S464" s="1"/>
      <c r="T464" s="1"/>
      <c r="U464" s="1"/>
      <c r="V464" s="177"/>
      <c r="W464" s="177"/>
      <c r="X464" s="177"/>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8" customHeight="1">
      <c r="A465" s="1"/>
      <c r="B465" s="1"/>
      <c r="C465" s="1"/>
      <c r="D465" s="1"/>
      <c r="E465" s="1"/>
      <c r="F465" s="167"/>
      <c r="G465" s="1"/>
      <c r="H465" s="167"/>
      <c r="I465" s="1"/>
      <c r="J465" s="345"/>
      <c r="K465" s="1"/>
      <c r="L465" s="10"/>
      <c r="M465" s="1"/>
      <c r="N465" s="1"/>
      <c r="O465" s="10"/>
      <c r="P465" s="1"/>
      <c r="Q465" s="1"/>
      <c r="R465" s="75"/>
      <c r="S465" s="1"/>
      <c r="T465" s="1"/>
      <c r="U465" s="1"/>
      <c r="V465" s="177"/>
      <c r="W465" s="177"/>
      <c r="X465" s="177"/>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8" customHeight="1">
      <c r="A466" s="1"/>
      <c r="B466" s="1"/>
      <c r="C466" s="1"/>
      <c r="D466" s="1"/>
      <c r="E466" s="1"/>
      <c r="F466" s="167"/>
      <c r="G466" s="1"/>
      <c r="H466" s="167"/>
      <c r="I466" s="1"/>
      <c r="J466" s="345"/>
      <c r="K466" s="1"/>
      <c r="L466" s="10"/>
      <c r="M466" s="1"/>
      <c r="N466" s="1"/>
      <c r="O466" s="10"/>
      <c r="P466" s="1"/>
      <c r="Q466" s="1"/>
      <c r="R466" s="75"/>
      <c r="S466" s="1"/>
      <c r="T466" s="1"/>
      <c r="U466" s="1"/>
      <c r="V466" s="177"/>
      <c r="W466" s="177"/>
      <c r="X466" s="177"/>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8" customHeight="1">
      <c r="A467" s="1"/>
      <c r="B467" s="1"/>
      <c r="C467" s="1"/>
      <c r="D467" s="1"/>
      <c r="E467" s="1"/>
      <c r="F467" s="167"/>
      <c r="G467" s="1"/>
      <c r="H467" s="167"/>
      <c r="I467" s="1"/>
      <c r="J467" s="345"/>
      <c r="K467" s="1"/>
      <c r="L467" s="10"/>
      <c r="M467" s="1"/>
      <c r="N467" s="1"/>
      <c r="O467" s="10"/>
      <c r="P467" s="1"/>
      <c r="Q467" s="1"/>
      <c r="R467" s="75"/>
      <c r="S467" s="1"/>
      <c r="T467" s="1"/>
      <c r="U467" s="1"/>
      <c r="V467" s="177"/>
      <c r="W467" s="177"/>
      <c r="X467" s="177"/>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8" customHeight="1">
      <c r="A468" s="1"/>
      <c r="B468" s="1"/>
      <c r="C468" s="1"/>
      <c r="D468" s="1"/>
      <c r="E468" s="1"/>
      <c r="F468" s="167"/>
      <c r="G468" s="1"/>
      <c r="H468" s="167"/>
      <c r="I468" s="1"/>
      <c r="J468" s="345"/>
      <c r="K468" s="1"/>
      <c r="L468" s="10"/>
      <c r="M468" s="1"/>
      <c r="N468" s="1"/>
      <c r="O468" s="10"/>
      <c r="P468" s="1"/>
      <c r="Q468" s="1"/>
      <c r="R468" s="75"/>
      <c r="S468" s="1"/>
      <c r="T468" s="1"/>
      <c r="U468" s="1"/>
      <c r="V468" s="177"/>
      <c r="W468" s="177"/>
      <c r="X468" s="177"/>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8" customHeight="1">
      <c r="A469" s="1"/>
      <c r="B469" s="1"/>
      <c r="C469" s="1"/>
      <c r="D469" s="1"/>
      <c r="E469" s="1"/>
      <c r="F469" s="167"/>
      <c r="G469" s="1"/>
      <c r="H469" s="167"/>
      <c r="I469" s="1"/>
      <c r="J469" s="345"/>
      <c r="K469" s="1"/>
      <c r="L469" s="10"/>
      <c r="M469" s="1"/>
      <c r="N469" s="1"/>
      <c r="O469" s="10"/>
      <c r="P469" s="1"/>
      <c r="Q469" s="1"/>
      <c r="R469" s="75"/>
      <c r="S469" s="1"/>
      <c r="T469" s="1"/>
      <c r="U469" s="1"/>
      <c r="V469" s="177"/>
      <c r="W469" s="177"/>
      <c r="X469" s="177"/>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8" customHeight="1">
      <c r="A470" s="1"/>
      <c r="B470" s="1"/>
      <c r="C470" s="1"/>
      <c r="D470" s="1"/>
      <c r="E470" s="1"/>
      <c r="F470" s="167"/>
      <c r="G470" s="1"/>
      <c r="H470" s="167"/>
      <c r="I470" s="1"/>
      <c r="J470" s="345"/>
      <c r="K470" s="1"/>
      <c r="L470" s="10"/>
      <c r="M470" s="1"/>
      <c r="N470" s="1"/>
      <c r="O470" s="10"/>
      <c r="P470" s="1"/>
      <c r="Q470" s="1"/>
      <c r="R470" s="75"/>
      <c r="S470" s="1"/>
      <c r="T470" s="1"/>
      <c r="U470" s="1"/>
      <c r="V470" s="177"/>
      <c r="W470" s="177"/>
      <c r="X470" s="177"/>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8" customHeight="1">
      <c r="A471" s="1"/>
      <c r="B471" s="1"/>
      <c r="C471" s="1"/>
      <c r="D471" s="1"/>
      <c r="E471" s="1"/>
      <c r="F471" s="167"/>
      <c r="G471" s="1"/>
      <c r="H471" s="167"/>
      <c r="I471" s="1"/>
      <c r="J471" s="345"/>
      <c r="K471" s="1"/>
      <c r="L471" s="10"/>
      <c r="M471" s="1"/>
      <c r="N471" s="1"/>
      <c r="O471" s="10"/>
      <c r="P471" s="1"/>
      <c r="Q471" s="1"/>
      <c r="R471" s="75"/>
      <c r="S471" s="1"/>
      <c r="T471" s="1"/>
      <c r="U471" s="1"/>
      <c r="V471" s="177"/>
      <c r="W471" s="177"/>
      <c r="X471" s="177"/>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8" customHeight="1">
      <c r="A472" s="1"/>
      <c r="B472" s="1"/>
      <c r="C472" s="1"/>
      <c r="D472" s="1"/>
      <c r="E472" s="1"/>
      <c r="F472" s="167"/>
      <c r="G472" s="1"/>
      <c r="H472" s="167"/>
      <c r="I472" s="1"/>
      <c r="J472" s="345"/>
      <c r="K472" s="1"/>
      <c r="L472" s="10"/>
      <c r="M472" s="1"/>
      <c r="N472" s="1"/>
      <c r="O472" s="10"/>
      <c r="P472" s="1"/>
      <c r="Q472" s="1"/>
      <c r="R472" s="75"/>
      <c r="S472" s="1"/>
      <c r="T472" s="1"/>
      <c r="U472" s="1"/>
      <c r="V472" s="177"/>
      <c r="W472" s="177"/>
      <c r="X472" s="177"/>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8" customHeight="1">
      <c r="A473" s="1"/>
      <c r="B473" s="1"/>
      <c r="C473" s="1"/>
      <c r="D473" s="1"/>
      <c r="E473" s="1"/>
      <c r="F473" s="167"/>
      <c r="G473" s="1"/>
      <c r="H473" s="167"/>
      <c r="I473" s="1"/>
      <c r="J473" s="345"/>
      <c r="K473" s="1"/>
      <c r="L473" s="10"/>
      <c r="M473" s="1"/>
      <c r="N473" s="1"/>
      <c r="O473" s="10"/>
      <c r="P473" s="1"/>
      <c r="Q473" s="1"/>
      <c r="R473" s="75"/>
      <c r="S473" s="1"/>
      <c r="T473" s="1"/>
      <c r="U473" s="1"/>
      <c r="V473" s="177"/>
      <c r="W473" s="177"/>
      <c r="X473" s="177"/>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8" customHeight="1">
      <c r="A474" s="1"/>
      <c r="B474" s="1"/>
      <c r="C474" s="1"/>
      <c r="D474" s="1"/>
      <c r="E474" s="1"/>
      <c r="F474" s="167"/>
      <c r="G474" s="1"/>
      <c r="H474" s="167"/>
      <c r="I474" s="1"/>
      <c r="J474" s="345"/>
      <c r="K474" s="1"/>
      <c r="L474" s="10"/>
      <c r="M474" s="1"/>
      <c r="N474" s="1"/>
      <c r="O474" s="10"/>
      <c r="P474" s="1"/>
      <c r="Q474" s="1"/>
      <c r="R474" s="75"/>
      <c r="S474" s="1"/>
      <c r="T474" s="1"/>
      <c r="U474" s="1"/>
      <c r="V474" s="177"/>
      <c r="W474" s="177"/>
      <c r="X474" s="177"/>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8" customHeight="1">
      <c r="A475" s="1"/>
      <c r="B475" s="1"/>
      <c r="C475" s="1"/>
      <c r="D475" s="1"/>
      <c r="E475" s="1"/>
      <c r="F475" s="167"/>
      <c r="G475" s="1"/>
      <c r="H475" s="167"/>
      <c r="I475" s="1"/>
      <c r="J475" s="345"/>
      <c r="K475" s="1"/>
      <c r="L475" s="10"/>
      <c r="M475" s="1"/>
      <c r="N475" s="1"/>
      <c r="O475" s="10"/>
      <c r="P475" s="1"/>
      <c r="Q475" s="1"/>
      <c r="R475" s="75"/>
      <c r="S475" s="1"/>
      <c r="T475" s="1"/>
      <c r="U475" s="1"/>
      <c r="V475" s="177"/>
      <c r="W475" s="177"/>
      <c r="X475" s="177"/>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8" customHeight="1">
      <c r="A476" s="1"/>
      <c r="B476" s="1"/>
      <c r="C476" s="1"/>
      <c r="D476" s="1"/>
      <c r="E476" s="1"/>
      <c r="F476" s="167"/>
      <c r="G476" s="1"/>
      <c r="H476" s="167"/>
      <c r="I476" s="1"/>
      <c r="J476" s="345"/>
      <c r="K476" s="1"/>
      <c r="L476" s="10"/>
      <c r="M476" s="1"/>
      <c r="N476" s="1"/>
      <c r="O476" s="10"/>
      <c r="P476" s="1"/>
      <c r="Q476" s="1"/>
      <c r="R476" s="75"/>
      <c r="S476" s="1"/>
      <c r="T476" s="1"/>
      <c r="U476" s="1"/>
      <c r="V476" s="177"/>
      <c r="W476" s="177"/>
      <c r="X476" s="177"/>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8" customHeight="1">
      <c r="A477" s="1"/>
      <c r="B477" s="1"/>
      <c r="C477" s="1"/>
      <c r="D477" s="1"/>
      <c r="E477" s="1"/>
      <c r="F477" s="167"/>
      <c r="G477" s="1"/>
      <c r="H477" s="167"/>
      <c r="I477" s="1"/>
      <c r="J477" s="345"/>
      <c r="K477" s="1"/>
      <c r="L477" s="10"/>
      <c r="M477" s="1"/>
      <c r="N477" s="1"/>
      <c r="O477" s="10"/>
      <c r="P477" s="1"/>
      <c r="Q477" s="1"/>
      <c r="R477" s="75"/>
      <c r="S477" s="1"/>
      <c r="T477" s="1"/>
      <c r="U477" s="1"/>
      <c r="V477" s="177"/>
      <c r="W477" s="177"/>
      <c r="X477" s="177"/>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8" customHeight="1">
      <c r="A478" s="1"/>
      <c r="B478" s="1"/>
      <c r="C478" s="1"/>
      <c r="D478" s="1"/>
      <c r="E478" s="1"/>
      <c r="F478" s="167"/>
      <c r="G478" s="1"/>
      <c r="H478" s="167"/>
      <c r="I478" s="1"/>
      <c r="J478" s="345"/>
      <c r="K478" s="1"/>
      <c r="L478" s="10"/>
      <c r="M478" s="1"/>
      <c r="N478" s="1"/>
      <c r="O478" s="10"/>
      <c r="P478" s="1"/>
      <c r="Q478" s="1"/>
      <c r="R478" s="75"/>
      <c r="S478" s="1"/>
      <c r="T478" s="1"/>
      <c r="U478" s="1"/>
      <c r="V478" s="177"/>
      <c r="W478" s="177"/>
      <c r="X478" s="177"/>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8" customHeight="1">
      <c r="A479" s="1"/>
      <c r="B479" s="1"/>
      <c r="C479" s="1"/>
      <c r="D479" s="1"/>
      <c r="E479" s="1"/>
      <c r="F479" s="167"/>
      <c r="G479" s="1"/>
      <c r="H479" s="167"/>
      <c r="I479" s="1"/>
      <c r="J479" s="345"/>
      <c r="K479" s="1"/>
      <c r="L479" s="10"/>
      <c r="M479" s="1"/>
      <c r="N479" s="1"/>
      <c r="O479" s="10"/>
      <c r="P479" s="1"/>
      <c r="Q479" s="1"/>
      <c r="R479" s="75"/>
      <c r="S479" s="1"/>
      <c r="T479" s="1"/>
      <c r="U479" s="1"/>
      <c r="V479" s="177"/>
      <c r="W479" s="177"/>
      <c r="X479" s="177"/>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8" customHeight="1">
      <c r="A480" s="1"/>
      <c r="B480" s="1"/>
      <c r="C480" s="1"/>
      <c r="D480" s="1"/>
      <c r="E480" s="1"/>
      <c r="F480" s="167"/>
      <c r="G480" s="1"/>
      <c r="H480" s="167"/>
      <c r="I480" s="1"/>
      <c r="J480" s="345"/>
      <c r="K480" s="1"/>
      <c r="L480" s="10"/>
      <c r="M480" s="1"/>
      <c r="N480" s="1"/>
      <c r="O480" s="10"/>
      <c r="P480" s="1"/>
      <c r="Q480" s="1"/>
      <c r="R480" s="75"/>
      <c r="S480" s="1"/>
      <c r="T480" s="1"/>
      <c r="U480" s="1"/>
      <c r="V480" s="177"/>
      <c r="W480" s="177"/>
      <c r="X480" s="177"/>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8" customHeight="1">
      <c r="A481" s="1"/>
      <c r="B481" s="1"/>
      <c r="C481" s="1"/>
      <c r="D481" s="1"/>
      <c r="E481" s="1"/>
      <c r="F481" s="167"/>
      <c r="G481" s="1"/>
      <c r="H481" s="167"/>
      <c r="I481" s="1"/>
      <c r="J481" s="345"/>
      <c r="K481" s="1"/>
      <c r="L481" s="10"/>
      <c r="M481" s="1"/>
      <c r="N481" s="1"/>
      <c r="O481" s="10"/>
      <c r="P481" s="1"/>
      <c r="Q481" s="1"/>
      <c r="R481" s="75"/>
      <c r="S481" s="1"/>
      <c r="T481" s="1"/>
      <c r="U481" s="1"/>
      <c r="V481" s="177"/>
      <c r="W481" s="177"/>
      <c r="X481" s="177"/>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8" customHeight="1">
      <c r="A482" s="1"/>
      <c r="B482" s="1"/>
      <c r="C482" s="1"/>
      <c r="D482" s="1"/>
      <c r="E482" s="1"/>
      <c r="F482" s="167"/>
      <c r="G482" s="1"/>
      <c r="H482" s="167"/>
      <c r="I482" s="1"/>
      <c r="J482" s="345"/>
      <c r="K482" s="1"/>
      <c r="L482" s="10"/>
      <c r="M482" s="1"/>
      <c r="N482" s="1"/>
      <c r="O482" s="10"/>
      <c r="P482" s="1"/>
      <c r="Q482" s="1"/>
      <c r="R482" s="75"/>
      <c r="S482" s="1"/>
      <c r="T482" s="1"/>
      <c r="U482" s="1"/>
      <c r="V482" s="177"/>
      <c r="W482" s="177"/>
      <c r="X482" s="177"/>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8" customHeight="1">
      <c r="A483" s="1"/>
      <c r="B483" s="1"/>
      <c r="C483" s="1"/>
      <c r="D483" s="1"/>
      <c r="E483" s="1"/>
      <c r="F483" s="167"/>
      <c r="G483" s="1"/>
      <c r="H483" s="167"/>
      <c r="I483" s="1"/>
      <c r="J483" s="345"/>
      <c r="K483" s="1"/>
      <c r="L483" s="10"/>
      <c r="M483" s="1"/>
      <c r="N483" s="1"/>
      <c r="O483" s="10"/>
      <c r="P483" s="1"/>
      <c r="Q483" s="1"/>
      <c r="R483" s="75"/>
      <c r="S483" s="1"/>
      <c r="T483" s="1"/>
      <c r="U483" s="1"/>
      <c r="V483" s="177"/>
      <c r="W483" s="177"/>
      <c r="X483" s="177"/>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8" customHeight="1">
      <c r="A484" s="1"/>
      <c r="B484" s="1"/>
      <c r="C484" s="1"/>
      <c r="D484" s="1"/>
      <c r="E484" s="1"/>
      <c r="F484" s="167"/>
      <c r="G484" s="1"/>
      <c r="H484" s="167"/>
      <c r="I484" s="1"/>
      <c r="J484" s="345"/>
      <c r="K484" s="1"/>
      <c r="L484" s="10"/>
      <c r="M484" s="1"/>
      <c r="N484" s="1"/>
      <c r="O484" s="10"/>
      <c r="P484" s="1"/>
      <c r="Q484" s="1"/>
      <c r="R484" s="75"/>
      <c r="S484" s="1"/>
      <c r="T484" s="1"/>
      <c r="U484" s="1"/>
      <c r="V484" s="177"/>
      <c r="W484" s="177"/>
      <c r="X484" s="177"/>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8" customHeight="1">
      <c r="A485" s="1"/>
      <c r="B485" s="1"/>
      <c r="C485" s="1"/>
      <c r="D485" s="1"/>
      <c r="E485" s="1"/>
      <c r="F485" s="167"/>
      <c r="G485" s="1"/>
      <c r="H485" s="167"/>
      <c r="I485" s="1"/>
      <c r="J485" s="345"/>
      <c r="K485" s="1"/>
      <c r="L485" s="10"/>
      <c r="M485" s="1"/>
      <c r="N485" s="1"/>
      <c r="O485" s="10"/>
      <c r="P485" s="1"/>
      <c r="Q485" s="1"/>
      <c r="R485" s="75"/>
      <c r="S485" s="1"/>
      <c r="T485" s="1"/>
      <c r="U485" s="1"/>
      <c r="V485" s="177"/>
      <c r="W485" s="177"/>
      <c r="X485" s="177"/>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8" customHeight="1">
      <c r="A486" s="1"/>
      <c r="B486" s="1"/>
      <c r="C486" s="1"/>
      <c r="D486" s="1"/>
      <c r="E486" s="1"/>
      <c r="F486" s="167"/>
      <c r="G486" s="1"/>
      <c r="H486" s="167"/>
      <c r="I486" s="1"/>
      <c r="J486" s="345"/>
      <c r="K486" s="1"/>
      <c r="L486" s="10"/>
      <c r="M486" s="1"/>
      <c r="N486" s="1"/>
      <c r="O486" s="10"/>
      <c r="P486" s="1"/>
      <c r="Q486" s="1"/>
      <c r="R486" s="75"/>
      <c r="S486" s="1"/>
      <c r="T486" s="1"/>
      <c r="U486" s="1"/>
      <c r="V486" s="177"/>
      <c r="W486" s="177"/>
      <c r="X486" s="177"/>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8" customHeight="1">
      <c r="A487" s="1"/>
      <c r="B487" s="1"/>
      <c r="C487" s="1"/>
      <c r="D487" s="1"/>
      <c r="E487" s="1"/>
      <c r="F487" s="167"/>
      <c r="G487" s="1"/>
      <c r="H487" s="167"/>
      <c r="I487" s="1"/>
      <c r="J487" s="345"/>
      <c r="K487" s="1"/>
      <c r="L487" s="10"/>
      <c r="M487" s="1"/>
      <c r="N487" s="1"/>
      <c r="O487" s="10"/>
      <c r="P487" s="1"/>
      <c r="Q487" s="1"/>
      <c r="R487" s="75"/>
      <c r="S487" s="1"/>
      <c r="T487" s="1"/>
      <c r="U487" s="1"/>
      <c r="V487" s="177"/>
      <c r="W487" s="177"/>
      <c r="X487" s="177"/>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8" customHeight="1">
      <c r="A488" s="1"/>
      <c r="B488" s="1"/>
      <c r="C488" s="1"/>
      <c r="D488" s="1"/>
      <c r="E488" s="1"/>
      <c r="F488" s="167"/>
      <c r="G488" s="1"/>
      <c r="H488" s="167"/>
      <c r="I488" s="1"/>
      <c r="J488" s="345"/>
      <c r="K488" s="1"/>
      <c r="L488" s="10"/>
      <c r="M488" s="1"/>
      <c r="N488" s="1"/>
      <c r="O488" s="10"/>
      <c r="P488" s="1"/>
      <c r="Q488" s="1"/>
      <c r="R488" s="75"/>
      <c r="S488" s="1"/>
      <c r="T488" s="1"/>
      <c r="U488" s="1"/>
      <c r="V488" s="177"/>
      <c r="W488" s="177"/>
      <c r="X488" s="177"/>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8" customHeight="1">
      <c r="A489" s="1"/>
      <c r="B489" s="1"/>
      <c r="C489" s="1"/>
      <c r="D489" s="1"/>
      <c r="E489" s="1"/>
      <c r="F489" s="167"/>
      <c r="G489" s="1"/>
      <c r="H489" s="167"/>
      <c r="I489" s="1"/>
      <c r="J489" s="345"/>
      <c r="K489" s="1"/>
      <c r="L489" s="10"/>
      <c r="M489" s="1"/>
      <c r="N489" s="1"/>
      <c r="O489" s="10"/>
      <c r="P489" s="1"/>
      <c r="Q489" s="1"/>
      <c r="R489" s="75"/>
      <c r="S489" s="1"/>
      <c r="T489" s="1"/>
      <c r="U489" s="1"/>
      <c r="V489" s="177"/>
      <c r="W489" s="177"/>
      <c r="X489" s="177"/>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8" customHeight="1">
      <c r="A490" s="1"/>
      <c r="B490" s="1"/>
      <c r="C490" s="1"/>
      <c r="D490" s="1"/>
      <c r="E490" s="1"/>
      <c r="F490" s="167"/>
      <c r="G490" s="1"/>
      <c r="H490" s="167"/>
      <c r="I490" s="1"/>
      <c r="J490" s="345"/>
      <c r="K490" s="1"/>
      <c r="L490" s="10"/>
      <c r="M490" s="1"/>
      <c r="N490" s="1"/>
      <c r="O490" s="10"/>
      <c r="P490" s="1"/>
      <c r="Q490" s="1"/>
      <c r="R490" s="75"/>
      <c r="S490" s="1"/>
      <c r="T490" s="1"/>
      <c r="U490" s="1"/>
      <c r="V490" s="177"/>
      <c r="W490" s="177"/>
      <c r="X490" s="177"/>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8" customHeight="1">
      <c r="A491" s="1"/>
      <c r="B491" s="1"/>
      <c r="C491" s="1"/>
      <c r="D491" s="1"/>
      <c r="E491" s="1"/>
      <c r="F491" s="167"/>
      <c r="G491" s="1"/>
      <c r="H491" s="167"/>
      <c r="I491" s="1"/>
      <c r="J491" s="345"/>
      <c r="K491" s="1"/>
      <c r="L491" s="10"/>
      <c r="M491" s="1"/>
      <c r="N491" s="1"/>
      <c r="O491" s="10"/>
      <c r="P491" s="1"/>
      <c r="Q491" s="1"/>
      <c r="R491" s="75"/>
      <c r="S491" s="1"/>
      <c r="T491" s="1"/>
      <c r="U491" s="1"/>
      <c r="V491" s="177"/>
      <c r="W491" s="177"/>
      <c r="X491" s="177"/>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8" customHeight="1">
      <c r="A492" s="1"/>
      <c r="B492" s="1"/>
      <c r="C492" s="1"/>
      <c r="D492" s="1"/>
      <c r="E492" s="1"/>
      <c r="F492" s="167"/>
      <c r="G492" s="1"/>
      <c r="H492" s="167"/>
      <c r="I492" s="1"/>
      <c r="J492" s="345"/>
      <c r="K492" s="1"/>
      <c r="L492" s="10"/>
      <c r="M492" s="1"/>
      <c r="N492" s="1"/>
      <c r="O492" s="10"/>
      <c r="P492" s="1"/>
      <c r="Q492" s="1"/>
      <c r="R492" s="75"/>
      <c r="S492" s="1"/>
      <c r="T492" s="1"/>
      <c r="U492" s="1"/>
      <c r="V492" s="177"/>
      <c r="W492" s="177"/>
      <c r="X492" s="177"/>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8" customHeight="1">
      <c r="A493" s="1"/>
      <c r="B493" s="1"/>
      <c r="C493" s="1"/>
      <c r="D493" s="1"/>
      <c r="E493" s="1"/>
      <c r="F493" s="167"/>
      <c r="G493" s="1"/>
      <c r="H493" s="167"/>
      <c r="I493" s="1"/>
      <c r="J493" s="345"/>
      <c r="K493" s="1"/>
      <c r="L493" s="10"/>
      <c r="M493" s="1"/>
      <c r="N493" s="1"/>
      <c r="O493" s="10"/>
      <c r="P493" s="1"/>
      <c r="Q493" s="1"/>
      <c r="R493" s="75"/>
      <c r="S493" s="1"/>
      <c r="T493" s="1"/>
      <c r="U493" s="1"/>
      <c r="V493" s="177"/>
      <c r="W493" s="177"/>
      <c r="X493" s="177"/>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8" customHeight="1">
      <c r="A494" s="1"/>
      <c r="B494" s="1"/>
      <c r="C494" s="1"/>
      <c r="D494" s="1"/>
      <c r="E494" s="1"/>
      <c r="F494" s="167"/>
      <c r="G494" s="1"/>
      <c r="H494" s="167"/>
      <c r="I494" s="1"/>
      <c r="J494" s="345"/>
      <c r="K494" s="1"/>
      <c r="L494" s="10"/>
      <c r="M494" s="1"/>
      <c r="N494" s="1"/>
      <c r="O494" s="10"/>
      <c r="P494" s="1"/>
      <c r="Q494" s="1"/>
      <c r="R494" s="75"/>
      <c r="S494" s="1"/>
      <c r="T494" s="1"/>
      <c r="U494" s="1"/>
      <c r="V494" s="177"/>
      <c r="W494" s="177"/>
      <c r="X494" s="177"/>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8" customHeight="1">
      <c r="A495" s="1"/>
      <c r="B495" s="1"/>
      <c r="C495" s="1"/>
      <c r="D495" s="1"/>
      <c r="E495" s="1"/>
      <c r="F495" s="167"/>
      <c r="G495" s="1"/>
      <c r="H495" s="167"/>
      <c r="I495" s="1"/>
      <c r="J495" s="345"/>
      <c r="K495" s="1"/>
      <c r="L495" s="10"/>
      <c r="M495" s="1"/>
      <c r="N495" s="1"/>
      <c r="O495" s="10"/>
      <c r="P495" s="1"/>
      <c r="Q495" s="1"/>
      <c r="R495" s="75"/>
      <c r="S495" s="1"/>
      <c r="T495" s="1"/>
      <c r="U495" s="1"/>
      <c r="V495" s="177"/>
      <c r="W495" s="177"/>
      <c r="X495" s="177"/>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8" customHeight="1">
      <c r="A496" s="1"/>
      <c r="B496" s="1"/>
      <c r="C496" s="1"/>
      <c r="D496" s="1"/>
      <c r="E496" s="1"/>
      <c r="F496" s="167"/>
      <c r="G496" s="1"/>
      <c r="H496" s="167"/>
      <c r="I496" s="1"/>
      <c r="J496" s="345"/>
      <c r="K496" s="1"/>
      <c r="L496" s="10"/>
      <c r="M496" s="1"/>
      <c r="N496" s="1"/>
      <c r="O496" s="10"/>
      <c r="P496" s="1"/>
      <c r="Q496" s="1"/>
      <c r="R496" s="75"/>
      <c r="S496" s="1"/>
      <c r="T496" s="1"/>
      <c r="U496" s="1"/>
      <c r="V496" s="177"/>
      <c r="W496" s="177"/>
      <c r="X496" s="177"/>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8" customHeight="1">
      <c r="A497" s="1"/>
      <c r="B497" s="1"/>
      <c r="C497" s="1"/>
      <c r="D497" s="1"/>
      <c r="E497" s="1"/>
      <c r="F497" s="167"/>
      <c r="G497" s="1"/>
      <c r="H497" s="167"/>
      <c r="I497" s="1"/>
      <c r="J497" s="345"/>
      <c r="K497" s="1"/>
      <c r="L497" s="10"/>
      <c r="M497" s="1"/>
      <c r="N497" s="1"/>
      <c r="O497" s="10"/>
      <c r="P497" s="1"/>
      <c r="Q497" s="1"/>
      <c r="R497" s="75"/>
      <c r="S497" s="1"/>
      <c r="T497" s="1"/>
      <c r="U497" s="1"/>
      <c r="V497" s="177"/>
      <c r="W497" s="177"/>
      <c r="X497" s="177"/>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8" customHeight="1">
      <c r="A498" s="1"/>
      <c r="B498" s="1"/>
      <c r="C498" s="1"/>
      <c r="D498" s="1"/>
      <c r="E498" s="1"/>
      <c r="F498" s="167"/>
      <c r="G498" s="1"/>
      <c r="H498" s="167"/>
      <c r="I498" s="1"/>
      <c r="J498" s="345"/>
      <c r="K498" s="1"/>
      <c r="L498" s="10"/>
      <c r="M498" s="1"/>
      <c r="N498" s="1"/>
      <c r="O498" s="10"/>
      <c r="P498" s="1"/>
      <c r="Q498" s="1"/>
      <c r="R498" s="75"/>
      <c r="S498" s="1"/>
      <c r="T498" s="1"/>
      <c r="U498" s="1"/>
      <c r="V498" s="177"/>
      <c r="W498" s="177"/>
      <c r="X498" s="177"/>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8" customHeight="1">
      <c r="A499" s="1"/>
      <c r="B499" s="1"/>
      <c r="C499" s="1"/>
      <c r="D499" s="1"/>
      <c r="E499" s="1"/>
      <c r="F499" s="167"/>
      <c r="G499" s="1"/>
      <c r="H499" s="167"/>
      <c r="I499" s="1"/>
      <c r="J499" s="345"/>
      <c r="K499" s="1"/>
      <c r="L499" s="10"/>
      <c r="M499" s="1"/>
      <c r="N499" s="1"/>
      <c r="O499" s="10"/>
      <c r="P499" s="1"/>
      <c r="Q499" s="1"/>
      <c r="R499" s="75"/>
      <c r="S499" s="1"/>
      <c r="T499" s="1"/>
      <c r="U499" s="1"/>
      <c r="V499" s="177"/>
      <c r="W499" s="177"/>
      <c r="X499" s="177"/>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8" customHeight="1">
      <c r="A500" s="1"/>
      <c r="B500" s="1"/>
      <c r="C500" s="1"/>
      <c r="D500" s="1"/>
      <c r="E500" s="1"/>
      <c r="F500" s="167"/>
      <c r="G500" s="1"/>
      <c r="H500" s="167"/>
      <c r="I500" s="1"/>
      <c r="J500" s="345"/>
      <c r="K500" s="1"/>
      <c r="L500" s="10"/>
      <c r="M500" s="1"/>
      <c r="N500" s="1"/>
      <c r="O500" s="10"/>
      <c r="P500" s="1"/>
      <c r="Q500" s="1"/>
      <c r="R500" s="75"/>
      <c r="S500" s="1"/>
      <c r="T500" s="1"/>
      <c r="U500" s="1"/>
      <c r="V500" s="177"/>
      <c r="W500" s="177"/>
      <c r="X500" s="177"/>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8" customHeight="1">
      <c r="A501" s="1"/>
      <c r="B501" s="1"/>
      <c r="C501" s="1"/>
      <c r="D501" s="1"/>
      <c r="E501" s="1"/>
      <c r="F501" s="167"/>
      <c r="G501" s="1"/>
      <c r="H501" s="167"/>
      <c r="I501" s="1"/>
      <c r="J501" s="345"/>
      <c r="K501" s="1"/>
      <c r="L501" s="10"/>
      <c r="M501" s="1"/>
      <c r="N501" s="1"/>
      <c r="O501" s="10"/>
      <c r="P501" s="1"/>
      <c r="Q501" s="1"/>
      <c r="R501" s="75"/>
      <c r="S501" s="1"/>
      <c r="T501" s="1"/>
      <c r="U501" s="1"/>
      <c r="V501" s="177"/>
      <c r="W501" s="177"/>
      <c r="X501" s="177"/>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8" customHeight="1">
      <c r="A502" s="1"/>
      <c r="B502" s="1"/>
      <c r="C502" s="1"/>
      <c r="D502" s="1"/>
      <c r="E502" s="1"/>
      <c r="F502" s="167"/>
      <c r="G502" s="1"/>
      <c r="H502" s="167"/>
      <c r="I502" s="1"/>
      <c r="J502" s="345"/>
      <c r="K502" s="1"/>
      <c r="L502" s="10"/>
      <c r="M502" s="1"/>
      <c r="N502" s="1"/>
      <c r="O502" s="10"/>
      <c r="P502" s="1"/>
      <c r="Q502" s="1"/>
      <c r="R502" s="75"/>
      <c r="S502" s="1"/>
      <c r="T502" s="1"/>
      <c r="U502" s="1"/>
      <c r="V502" s="177"/>
      <c r="W502" s="177"/>
      <c r="X502" s="177"/>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8" customHeight="1">
      <c r="A503" s="1"/>
      <c r="B503" s="1"/>
      <c r="C503" s="1"/>
      <c r="D503" s="1"/>
      <c r="E503" s="1"/>
      <c r="F503" s="167"/>
      <c r="G503" s="1"/>
      <c r="H503" s="167"/>
      <c r="I503" s="1"/>
      <c r="J503" s="345"/>
      <c r="K503" s="1"/>
      <c r="L503" s="10"/>
      <c r="M503" s="1"/>
      <c r="N503" s="1"/>
      <c r="O503" s="10"/>
      <c r="P503" s="1"/>
      <c r="Q503" s="1"/>
      <c r="R503" s="75"/>
      <c r="S503" s="1"/>
      <c r="T503" s="1"/>
      <c r="U503" s="1"/>
      <c r="V503" s="177"/>
      <c r="W503" s="177"/>
      <c r="X503" s="177"/>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8" customHeight="1">
      <c r="A504" s="1"/>
      <c r="B504" s="1"/>
      <c r="C504" s="1"/>
      <c r="D504" s="1"/>
      <c r="E504" s="1"/>
      <c r="F504" s="167"/>
      <c r="G504" s="1"/>
      <c r="H504" s="167"/>
      <c r="I504" s="1"/>
      <c r="J504" s="345"/>
      <c r="K504" s="1"/>
      <c r="L504" s="10"/>
      <c r="M504" s="1"/>
      <c r="N504" s="1"/>
      <c r="O504" s="10"/>
      <c r="P504" s="1"/>
      <c r="Q504" s="1"/>
      <c r="R504" s="75"/>
      <c r="S504" s="1"/>
      <c r="T504" s="1"/>
      <c r="U504" s="1"/>
      <c r="V504" s="177"/>
      <c r="W504" s="177"/>
      <c r="X504" s="177"/>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8" customHeight="1">
      <c r="A505" s="1"/>
      <c r="B505" s="1"/>
      <c r="C505" s="1"/>
      <c r="D505" s="1"/>
      <c r="E505" s="1"/>
      <c r="F505" s="167"/>
      <c r="G505" s="1"/>
      <c r="H505" s="167"/>
      <c r="I505" s="1"/>
      <c r="J505" s="345"/>
      <c r="K505" s="1"/>
      <c r="L505" s="10"/>
      <c r="M505" s="1"/>
      <c r="N505" s="1"/>
      <c r="O505" s="10"/>
      <c r="P505" s="1"/>
      <c r="Q505" s="1"/>
      <c r="R505" s="75"/>
      <c r="S505" s="1"/>
      <c r="T505" s="1"/>
      <c r="U505" s="1"/>
      <c r="V505" s="177"/>
      <c r="W505" s="177"/>
      <c r="X505" s="177"/>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8" customHeight="1">
      <c r="A506" s="1"/>
      <c r="B506" s="1"/>
      <c r="C506" s="1"/>
      <c r="D506" s="1"/>
      <c r="E506" s="1"/>
      <c r="F506" s="167"/>
      <c r="G506" s="1"/>
      <c r="H506" s="167"/>
      <c r="I506" s="1"/>
      <c r="J506" s="345"/>
      <c r="K506" s="1"/>
      <c r="L506" s="10"/>
      <c r="M506" s="1"/>
      <c r="N506" s="1"/>
      <c r="O506" s="10"/>
      <c r="P506" s="1"/>
      <c r="Q506" s="1"/>
      <c r="R506" s="75"/>
      <c r="S506" s="1"/>
      <c r="T506" s="1"/>
      <c r="U506" s="1"/>
      <c r="V506" s="177"/>
      <c r="W506" s="177"/>
      <c r="X506" s="177"/>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8" customHeight="1">
      <c r="A507" s="1"/>
      <c r="B507" s="1"/>
      <c r="C507" s="1"/>
      <c r="D507" s="1"/>
      <c r="E507" s="1"/>
      <c r="F507" s="167"/>
      <c r="G507" s="1"/>
      <c r="H507" s="167"/>
      <c r="I507" s="1"/>
      <c r="J507" s="345"/>
      <c r="K507" s="1"/>
      <c r="L507" s="10"/>
      <c r="M507" s="1"/>
      <c r="N507" s="1"/>
      <c r="O507" s="10"/>
      <c r="P507" s="1"/>
      <c r="Q507" s="1"/>
      <c r="R507" s="75"/>
      <c r="S507" s="1"/>
      <c r="T507" s="1"/>
      <c r="U507" s="1"/>
      <c r="V507" s="177"/>
      <c r="W507" s="177"/>
      <c r="X507" s="177"/>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8" customHeight="1">
      <c r="A508" s="1"/>
      <c r="B508" s="1"/>
      <c r="C508" s="1"/>
      <c r="D508" s="1"/>
      <c r="E508" s="1"/>
      <c r="F508" s="167"/>
      <c r="G508" s="1"/>
      <c r="H508" s="167"/>
      <c r="I508" s="1"/>
      <c r="J508" s="345"/>
      <c r="K508" s="1"/>
      <c r="L508" s="10"/>
      <c r="M508" s="1"/>
      <c r="N508" s="1"/>
      <c r="O508" s="10"/>
      <c r="P508" s="1"/>
      <c r="Q508" s="1"/>
      <c r="R508" s="75"/>
      <c r="S508" s="1"/>
      <c r="T508" s="1"/>
      <c r="U508" s="1"/>
      <c r="V508" s="177"/>
      <c r="W508" s="177"/>
      <c r="X508" s="177"/>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8" customHeight="1">
      <c r="A509" s="1"/>
      <c r="B509" s="1"/>
      <c r="C509" s="1"/>
      <c r="D509" s="1"/>
      <c r="E509" s="1"/>
      <c r="F509" s="167"/>
      <c r="G509" s="1"/>
      <c r="H509" s="167"/>
      <c r="I509" s="1"/>
      <c r="J509" s="345"/>
      <c r="K509" s="1"/>
      <c r="L509" s="10"/>
      <c r="M509" s="1"/>
      <c r="N509" s="1"/>
      <c r="O509" s="10"/>
      <c r="P509" s="1"/>
      <c r="Q509" s="1"/>
      <c r="R509" s="75"/>
      <c r="S509" s="1"/>
      <c r="T509" s="1"/>
      <c r="U509" s="1"/>
      <c r="V509" s="177"/>
      <c r="W509" s="177"/>
      <c r="X509" s="177"/>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8" customHeight="1">
      <c r="A510" s="1"/>
      <c r="B510" s="1"/>
      <c r="C510" s="1"/>
      <c r="D510" s="1"/>
      <c r="E510" s="1"/>
      <c r="F510" s="167"/>
      <c r="G510" s="1"/>
      <c r="H510" s="167"/>
      <c r="I510" s="1"/>
      <c r="J510" s="345"/>
      <c r="K510" s="1"/>
      <c r="L510" s="10"/>
      <c r="M510" s="1"/>
      <c r="N510" s="1"/>
      <c r="O510" s="10"/>
      <c r="P510" s="1"/>
      <c r="Q510" s="1"/>
      <c r="R510" s="75"/>
      <c r="S510" s="1"/>
      <c r="T510" s="1"/>
      <c r="U510" s="1"/>
      <c r="V510" s="177"/>
      <c r="W510" s="177"/>
      <c r="X510" s="177"/>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8" customHeight="1">
      <c r="A511" s="1"/>
      <c r="B511" s="1"/>
      <c r="C511" s="1"/>
      <c r="D511" s="1"/>
      <c r="E511" s="1"/>
      <c r="F511" s="167"/>
      <c r="G511" s="1"/>
      <c r="H511" s="167"/>
      <c r="I511" s="1"/>
      <c r="J511" s="345"/>
      <c r="K511" s="1"/>
      <c r="L511" s="10"/>
      <c r="M511" s="1"/>
      <c r="N511" s="1"/>
      <c r="O511" s="10"/>
      <c r="P511" s="1"/>
      <c r="Q511" s="1"/>
      <c r="R511" s="75"/>
      <c r="S511" s="1"/>
      <c r="T511" s="1"/>
      <c r="U511" s="1"/>
      <c r="V511" s="177"/>
      <c r="W511" s="177"/>
      <c r="X511" s="177"/>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8" customHeight="1">
      <c r="A512" s="1"/>
      <c r="B512" s="1"/>
      <c r="C512" s="1"/>
      <c r="D512" s="1"/>
      <c r="E512" s="1"/>
      <c r="F512" s="167"/>
      <c r="G512" s="1"/>
      <c r="H512" s="167"/>
      <c r="I512" s="1"/>
      <c r="J512" s="345"/>
      <c r="K512" s="1"/>
      <c r="L512" s="10"/>
      <c r="M512" s="1"/>
      <c r="N512" s="1"/>
      <c r="O512" s="10"/>
      <c r="P512" s="1"/>
      <c r="Q512" s="1"/>
      <c r="R512" s="75"/>
      <c r="S512" s="1"/>
      <c r="T512" s="1"/>
      <c r="U512" s="1"/>
      <c r="V512" s="177"/>
      <c r="W512" s="177"/>
      <c r="X512" s="177"/>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8" customHeight="1">
      <c r="A513" s="1"/>
      <c r="B513" s="1"/>
      <c r="C513" s="1"/>
      <c r="D513" s="1"/>
      <c r="E513" s="1"/>
      <c r="F513" s="167"/>
      <c r="G513" s="1"/>
      <c r="H513" s="167"/>
      <c r="I513" s="1"/>
      <c r="J513" s="345"/>
      <c r="K513" s="1"/>
      <c r="L513" s="10"/>
      <c r="M513" s="1"/>
      <c r="N513" s="1"/>
      <c r="O513" s="10"/>
      <c r="P513" s="1"/>
      <c r="Q513" s="1"/>
      <c r="R513" s="75"/>
      <c r="S513" s="1"/>
      <c r="T513" s="1"/>
      <c r="U513" s="1"/>
      <c r="V513" s="177"/>
      <c r="W513" s="177"/>
      <c r="X513" s="177"/>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8" customHeight="1">
      <c r="A514" s="1"/>
      <c r="B514" s="1"/>
      <c r="C514" s="1"/>
      <c r="D514" s="1"/>
      <c r="E514" s="1"/>
      <c r="F514" s="167"/>
      <c r="G514" s="1"/>
      <c r="H514" s="167"/>
      <c r="I514" s="1"/>
      <c r="J514" s="345"/>
      <c r="K514" s="1"/>
      <c r="L514" s="10"/>
      <c r="M514" s="1"/>
      <c r="N514" s="1"/>
      <c r="O514" s="10"/>
      <c r="P514" s="1"/>
      <c r="Q514" s="1"/>
      <c r="R514" s="75"/>
      <c r="S514" s="1"/>
      <c r="T514" s="1"/>
      <c r="U514" s="1"/>
      <c r="V514" s="177"/>
      <c r="W514" s="177"/>
      <c r="X514" s="177"/>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8" customHeight="1">
      <c r="A515" s="1"/>
      <c r="B515" s="1"/>
      <c r="C515" s="1"/>
      <c r="D515" s="1"/>
      <c r="E515" s="1"/>
      <c r="F515" s="167"/>
      <c r="G515" s="1"/>
      <c r="H515" s="167"/>
      <c r="I515" s="1"/>
      <c r="J515" s="345"/>
      <c r="K515" s="1"/>
      <c r="L515" s="10"/>
      <c r="M515" s="1"/>
      <c r="N515" s="1"/>
      <c r="O515" s="10"/>
      <c r="P515" s="1"/>
      <c r="Q515" s="1"/>
      <c r="R515" s="75"/>
      <c r="S515" s="1"/>
      <c r="T515" s="1"/>
      <c r="U515" s="1"/>
      <c r="V515" s="177"/>
      <c r="W515" s="177"/>
      <c r="X515" s="177"/>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8" customHeight="1">
      <c r="A516" s="1"/>
      <c r="B516" s="1"/>
      <c r="C516" s="1"/>
      <c r="D516" s="1"/>
      <c r="E516" s="1"/>
      <c r="F516" s="167"/>
      <c r="G516" s="1"/>
      <c r="H516" s="167"/>
      <c r="I516" s="1"/>
      <c r="J516" s="345"/>
      <c r="K516" s="1"/>
      <c r="L516" s="10"/>
      <c r="M516" s="1"/>
      <c r="N516" s="1"/>
      <c r="O516" s="10"/>
      <c r="P516" s="1"/>
      <c r="Q516" s="1"/>
      <c r="R516" s="75"/>
      <c r="S516" s="1"/>
      <c r="T516" s="1"/>
      <c r="U516" s="1"/>
      <c r="V516" s="177"/>
      <c r="W516" s="177"/>
      <c r="X516" s="177"/>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8" customHeight="1">
      <c r="A517" s="1"/>
      <c r="B517" s="1"/>
      <c r="C517" s="1"/>
      <c r="D517" s="1"/>
      <c r="E517" s="1"/>
      <c r="F517" s="167"/>
      <c r="G517" s="1"/>
      <c r="H517" s="167"/>
      <c r="I517" s="1"/>
      <c r="J517" s="345"/>
      <c r="K517" s="1"/>
      <c r="L517" s="10"/>
      <c r="M517" s="1"/>
      <c r="N517" s="1"/>
      <c r="O517" s="10"/>
      <c r="P517" s="1"/>
      <c r="Q517" s="1"/>
      <c r="R517" s="75"/>
      <c r="S517" s="1"/>
      <c r="T517" s="1"/>
      <c r="U517" s="1"/>
      <c r="V517" s="177"/>
      <c r="W517" s="177"/>
      <c r="X517" s="177"/>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8" customHeight="1">
      <c r="A518" s="1"/>
      <c r="B518" s="1"/>
      <c r="C518" s="1"/>
      <c r="D518" s="1"/>
      <c r="E518" s="1"/>
      <c r="F518" s="167"/>
      <c r="G518" s="1"/>
      <c r="H518" s="167"/>
      <c r="I518" s="1"/>
      <c r="J518" s="345"/>
      <c r="K518" s="1"/>
      <c r="L518" s="10"/>
      <c r="M518" s="1"/>
      <c r="N518" s="1"/>
      <c r="O518" s="10"/>
      <c r="P518" s="1"/>
      <c r="Q518" s="1"/>
      <c r="R518" s="75"/>
      <c r="S518" s="1"/>
      <c r="T518" s="1"/>
      <c r="U518" s="1"/>
      <c r="V518" s="177"/>
      <c r="W518" s="177"/>
      <c r="X518" s="177"/>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8" customHeight="1">
      <c r="A519" s="1"/>
      <c r="B519" s="1"/>
      <c r="C519" s="1"/>
      <c r="D519" s="1"/>
      <c r="E519" s="1"/>
      <c r="F519" s="167"/>
      <c r="G519" s="1"/>
      <c r="H519" s="167"/>
      <c r="I519" s="1"/>
      <c r="J519" s="345"/>
      <c r="K519" s="1"/>
      <c r="L519" s="10"/>
      <c r="M519" s="1"/>
      <c r="N519" s="1"/>
      <c r="O519" s="10"/>
      <c r="P519" s="1"/>
      <c r="Q519" s="1"/>
      <c r="R519" s="75"/>
      <c r="S519" s="1"/>
      <c r="T519" s="1"/>
      <c r="U519" s="1"/>
      <c r="V519" s="177"/>
      <c r="W519" s="177"/>
      <c r="X519" s="177"/>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8" customHeight="1">
      <c r="A520" s="1"/>
      <c r="B520" s="1"/>
      <c r="C520" s="1"/>
      <c r="D520" s="1"/>
      <c r="E520" s="1"/>
      <c r="F520" s="167"/>
      <c r="G520" s="1"/>
      <c r="H520" s="167"/>
      <c r="I520" s="1"/>
      <c r="J520" s="345"/>
      <c r="K520" s="1"/>
      <c r="L520" s="10"/>
      <c r="M520" s="1"/>
      <c r="N520" s="1"/>
      <c r="O520" s="10"/>
      <c r="P520" s="1"/>
      <c r="Q520" s="1"/>
      <c r="R520" s="75"/>
      <c r="S520" s="1"/>
      <c r="T520" s="1"/>
      <c r="U520" s="1"/>
      <c r="V520" s="177"/>
      <c r="W520" s="177"/>
      <c r="X520" s="177"/>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8" customHeight="1">
      <c r="A521" s="1"/>
      <c r="B521" s="1"/>
      <c r="C521" s="1"/>
      <c r="D521" s="1"/>
      <c r="E521" s="1"/>
      <c r="F521" s="167"/>
      <c r="G521" s="1"/>
      <c r="H521" s="167"/>
      <c r="I521" s="1"/>
      <c r="J521" s="345"/>
      <c r="K521" s="1"/>
      <c r="L521" s="10"/>
      <c r="M521" s="1"/>
      <c r="N521" s="1"/>
      <c r="O521" s="10"/>
      <c r="P521" s="1"/>
      <c r="Q521" s="1"/>
      <c r="R521" s="75"/>
      <c r="S521" s="1"/>
      <c r="T521" s="1"/>
      <c r="U521" s="1"/>
      <c r="V521" s="177"/>
      <c r="W521" s="177"/>
      <c r="X521" s="177"/>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8" customHeight="1">
      <c r="A522" s="1"/>
      <c r="B522" s="1"/>
      <c r="C522" s="1"/>
      <c r="D522" s="1"/>
      <c r="E522" s="1"/>
      <c r="F522" s="167"/>
      <c r="G522" s="1"/>
      <c r="H522" s="167"/>
      <c r="I522" s="1"/>
      <c r="J522" s="345"/>
      <c r="K522" s="1"/>
      <c r="L522" s="10"/>
      <c r="M522" s="1"/>
      <c r="N522" s="1"/>
      <c r="O522" s="10"/>
      <c r="P522" s="1"/>
      <c r="Q522" s="1"/>
      <c r="R522" s="75"/>
      <c r="S522" s="1"/>
      <c r="T522" s="1"/>
      <c r="U522" s="1"/>
      <c r="V522" s="177"/>
      <c r="W522" s="177"/>
      <c r="X522" s="177"/>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8" customHeight="1">
      <c r="A523" s="1"/>
      <c r="B523" s="1"/>
      <c r="C523" s="1"/>
      <c r="D523" s="1"/>
      <c r="E523" s="1"/>
      <c r="F523" s="167"/>
      <c r="G523" s="1"/>
      <c r="H523" s="167"/>
      <c r="I523" s="1"/>
      <c r="J523" s="345"/>
      <c r="K523" s="1"/>
      <c r="L523" s="10"/>
      <c r="M523" s="1"/>
      <c r="N523" s="1"/>
      <c r="O523" s="10"/>
      <c r="P523" s="1"/>
      <c r="Q523" s="1"/>
      <c r="R523" s="75"/>
      <c r="S523" s="1"/>
      <c r="T523" s="1"/>
      <c r="U523" s="1"/>
      <c r="V523" s="177"/>
      <c r="W523" s="177"/>
      <c r="X523" s="177"/>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8" customHeight="1">
      <c r="A524" s="1"/>
      <c r="B524" s="1"/>
      <c r="C524" s="1"/>
      <c r="D524" s="1"/>
      <c r="E524" s="1"/>
      <c r="F524" s="167"/>
      <c r="G524" s="1"/>
      <c r="H524" s="167"/>
      <c r="I524" s="1"/>
      <c r="J524" s="345"/>
      <c r="K524" s="1"/>
      <c r="L524" s="10"/>
      <c r="M524" s="1"/>
      <c r="N524" s="1"/>
      <c r="O524" s="10"/>
      <c r="P524" s="1"/>
      <c r="Q524" s="1"/>
      <c r="R524" s="75"/>
      <c r="S524" s="1"/>
      <c r="T524" s="1"/>
      <c r="U524" s="1"/>
      <c r="V524" s="177"/>
      <c r="W524" s="177"/>
      <c r="X524" s="177"/>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8" customHeight="1">
      <c r="A525" s="1"/>
      <c r="B525" s="1"/>
      <c r="C525" s="1"/>
      <c r="D525" s="1"/>
      <c r="E525" s="1"/>
      <c r="F525" s="167"/>
      <c r="G525" s="1"/>
      <c r="H525" s="167"/>
      <c r="I525" s="1"/>
      <c r="J525" s="345"/>
      <c r="K525" s="1"/>
      <c r="L525" s="10"/>
      <c r="M525" s="1"/>
      <c r="N525" s="1"/>
      <c r="O525" s="10"/>
      <c r="P525" s="1"/>
      <c r="Q525" s="1"/>
      <c r="R525" s="75"/>
      <c r="S525" s="1"/>
      <c r="T525" s="1"/>
      <c r="U525" s="1"/>
      <c r="V525" s="177"/>
      <c r="W525" s="177"/>
      <c r="X525" s="177"/>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8" customHeight="1">
      <c r="A526" s="1"/>
      <c r="B526" s="1"/>
      <c r="C526" s="1"/>
      <c r="D526" s="1"/>
      <c r="E526" s="1"/>
      <c r="F526" s="167"/>
      <c r="G526" s="1"/>
      <c r="H526" s="167"/>
      <c r="I526" s="1"/>
      <c r="J526" s="345"/>
      <c r="K526" s="1"/>
      <c r="L526" s="10"/>
      <c r="M526" s="1"/>
      <c r="N526" s="1"/>
      <c r="O526" s="10"/>
      <c r="P526" s="1"/>
      <c r="Q526" s="1"/>
      <c r="R526" s="75"/>
      <c r="S526" s="1"/>
      <c r="T526" s="1"/>
      <c r="U526" s="1"/>
      <c r="V526" s="177"/>
      <c r="W526" s="177"/>
      <c r="X526" s="177"/>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8" customHeight="1">
      <c r="A527" s="1"/>
      <c r="B527" s="1"/>
      <c r="C527" s="1"/>
      <c r="D527" s="1"/>
      <c r="E527" s="1"/>
      <c r="F527" s="167"/>
      <c r="G527" s="1"/>
      <c r="H527" s="167"/>
      <c r="I527" s="1"/>
      <c r="J527" s="345"/>
      <c r="K527" s="1"/>
      <c r="L527" s="10"/>
      <c r="M527" s="1"/>
      <c r="N527" s="1"/>
      <c r="O527" s="10"/>
      <c r="P527" s="1"/>
      <c r="Q527" s="1"/>
      <c r="R527" s="75"/>
      <c r="S527" s="1"/>
      <c r="T527" s="1"/>
      <c r="U527" s="1"/>
      <c r="V527" s="177"/>
      <c r="W527" s="177"/>
      <c r="X527" s="177"/>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8" customHeight="1">
      <c r="A528" s="1"/>
      <c r="B528" s="1"/>
      <c r="C528" s="1"/>
      <c r="D528" s="1"/>
      <c r="E528" s="1"/>
      <c r="F528" s="167"/>
      <c r="G528" s="1"/>
      <c r="H528" s="167"/>
      <c r="I528" s="1"/>
      <c r="J528" s="345"/>
      <c r="K528" s="1"/>
      <c r="L528" s="10"/>
      <c r="M528" s="1"/>
      <c r="N528" s="1"/>
      <c r="O528" s="10"/>
      <c r="P528" s="1"/>
      <c r="Q528" s="1"/>
      <c r="R528" s="75"/>
      <c r="S528" s="1"/>
      <c r="T528" s="1"/>
      <c r="U528" s="1"/>
      <c r="V528" s="177"/>
      <c r="W528" s="177"/>
      <c r="X528" s="177"/>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8" customHeight="1">
      <c r="A529" s="1"/>
      <c r="B529" s="1"/>
      <c r="C529" s="1"/>
      <c r="D529" s="1"/>
      <c r="E529" s="1"/>
      <c r="F529" s="167"/>
      <c r="G529" s="1"/>
      <c r="H529" s="167"/>
      <c r="I529" s="1"/>
      <c r="J529" s="345"/>
      <c r="K529" s="1"/>
      <c r="L529" s="10"/>
      <c r="M529" s="1"/>
      <c r="N529" s="1"/>
      <c r="O529" s="10"/>
      <c r="P529" s="1"/>
      <c r="Q529" s="1"/>
      <c r="R529" s="75"/>
      <c r="S529" s="1"/>
      <c r="T529" s="1"/>
      <c r="U529" s="1"/>
      <c r="V529" s="177"/>
      <c r="W529" s="177"/>
      <c r="X529" s="177"/>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8" customHeight="1">
      <c r="A530" s="1"/>
      <c r="B530" s="1"/>
      <c r="C530" s="1"/>
      <c r="D530" s="1"/>
      <c r="E530" s="1"/>
      <c r="F530" s="167"/>
      <c r="G530" s="1"/>
      <c r="H530" s="167"/>
      <c r="I530" s="1"/>
      <c r="J530" s="345"/>
      <c r="K530" s="1"/>
      <c r="L530" s="10"/>
      <c r="M530" s="1"/>
      <c r="N530" s="1"/>
      <c r="O530" s="10"/>
      <c r="P530" s="1"/>
      <c r="Q530" s="1"/>
      <c r="R530" s="75"/>
      <c r="S530" s="1"/>
      <c r="T530" s="1"/>
      <c r="U530" s="1"/>
      <c r="V530" s="177"/>
      <c r="W530" s="177"/>
      <c r="X530" s="177"/>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8" customHeight="1">
      <c r="A531" s="1"/>
      <c r="B531" s="1"/>
      <c r="C531" s="1"/>
      <c r="D531" s="1"/>
      <c r="E531" s="1"/>
      <c r="F531" s="167"/>
      <c r="G531" s="1"/>
      <c r="H531" s="167"/>
      <c r="I531" s="1"/>
      <c r="J531" s="345"/>
      <c r="K531" s="1"/>
      <c r="L531" s="10"/>
      <c r="M531" s="1"/>
      <c r="N531" s="1"/>
      <c r="O531" s="10"/>
      <c r="P531" s="1"/>
      <c r="Q531" s="1"/>
      <c r="R531" s="75"/>
      <c r="S531" s="1"/>
      <c r="T531" s="1"/>
      <c r="U531" s="1"/>
      <c r="V531" s="177"/>
      <c r="W531" s="177"/>
      <c r="X531" s="177"/>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8" customHeight="1">
      <c r="A532" s="1"/>
      <c r="B532" s="1"/>
      <c r="C532" s="1"/>
      <c r="D532" s="1"/>
      <c r="E532" s="1"/>
      <c r="F532" s="167"/>
      <c r="G532" s="1"/>
      <c r="H532" s="167"/>
      <c r="I532" s="1"/>
      <c r="J532" s="345"/>
      <c r="K532" s="1"/>
      <c r="L532" s="10"/>
      <c r="M532" s="1"/>
      <c r="N532" s="1"/>
      <c r="O532" s="10"/>
      <c r="P532" s="1"/>
      <c r="Q532" s="1"/>
      <c r="R532" s="75"/>
      <c r="S532" s="1"/>
      <c r="T532" s="1"/>
      <c r="U532" s="1"/>
      <c r="V532" s="177"/>
      <c r="W532" s="177"/>
      <c r="X532" s="177"/>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8" customHeight="1">
      <c r="A533" s="1"/>
      <c r="B533" s="1"/>
      <c r="C533" s="1"/>
      <c r="D533" s="1"/>
      <c r="E533" s="1"/>
      <c r="F533" s="167"/>
      <c r="G533" s="1"/>
      <c r="H533" s="167"/>
      <c r="I533" s="1"/>
      <c r="J533" s="345"/>
      <c r="K533" s="1"/>
      <c r="L533" s="10"/>
      <c r="M533" s="1"/>
      <c r="N533" s="1"/>
      <c r="O533" s="10"/>
      <c r="P533" s="1"/>
      <c r="Q533" s="1"/>
      <c r="R533" s="75"/>
      <c r="S533" s="1"/>
      <c r="T533" s="1"/>
      <c r="U533" s="1"/>
      <c r="V533" s="177"/>
      <c r="W533" s="177"/>
      <c r="X533" s="177"/>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8" customHeight="1">
      <c r="A534" s="1"/>
      <c r="B534" s="1"/>
      <c r="C534" s="1"/>
      <c r="D534" s="1"/>
      <c r="E534" s="1"/>
      <c r="F534" s="167"/>
      <c r="G534" s="1"/>
      <c r="H534" s="167"/>
      <c r="I534" s="1"/>
      <c r="J534" s="345"/>
      <c r="K534" s="1"/>
      <c r="L534" s="10"/>
      <c r="M534" s="1"/>
      <c r="N534" s="1"/>
      <c r="O534" s="10"/>
      <c r="P534" s="1"/>
      <c r="Q534" s="1"/>
      <c r="R534" s="75"/>
      <c r="S534" s="1"/>
      <c r="T534" s="1"/>
      <c r="U534" s="1"/>
      <c r="V534" s="177"/>
      <c r="W534" s="177"/>
      <c r="X534" s="177"/>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8" customHeight="1">
      <c r="A535" s="1"/>
      <c r="B535" s="1"/>
      <c r="C535" s="1"/>
      <c r="D535" s="1"/>
      <c r="E535" s="1"/>
      <c r="F535" s="167"/>
      <c r="G535" s="1"/>
      <c r="H535" s="167"/>
      <c r="I535" s="1"/>
      <c r="J535" s="345"/>
      <c r="K535" s="1"/>
      <c r="L535" s="10"/>
      <c r="M535" s="1"/>
      <c r="N535" s="1"/>
      <c r="O535" s="10"/>
      <c r="P535" s="1"/>
      <c r="Q535" s="1"/>
      <c r="R535" s="75"/>
      <c r="S535" s="1"/>
      <c r="T535" s="1"/>
      <c r="U535" s="1"/>
      <c r="V535" s="177"/>
      <c r="W535" s="177"/>
      <c r="X535" s="177"/>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8" customHeight="1">
      <c r="A536" s="1"/>
      <c r="B536" s="1"/>
      <c r="C536" s="1"/>
      <c r="D536" s="1"/>
      <c r="E536" s="1"/>
      <c r="F536" s="167"/>
      <c r="G536" s="1"/>
      <c r="H536" s="167"/>
      <c r="I536" s="1"/>
      <c r="J536" s="345"/>
      <c r="K536" s="1"/>
      <c r="L536" s="10"/>
      <c r="M536" s="1"/>
      <c r="N536" s="1"/>
      <c r="O536" s="10"/>
      <c r="P536" s="1"/>
      <c r="Q536" s="1"/>
      <c r="R536" s="75"/>
      <c r="S536" s="1"/>
      <c r="T536" s="1"/>
      <c r="U536" s="1"/>
      <c r="V536" s="177"/>
      <c r="W536" s="177"/>
      <c r="X536" s="177"/>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8" customHeight="1">
      <c r="A537" s="1"/>
      <c r="B537" s="1"/>
      <c r="C537" s="1"/>
      <c r="D537" s="1"/>
      <c r="E537" s="1"/>
      <c r="F537" s="167"/>
      <c r="G537" s="1"/>
      <c r="H537" s="167"/>
      <c r="I537" s="1"/>
      <c r="J537" s="345"/>
      <c r="K537" s="1"/>
      <c r="L537" s="10"/>
      <c r="M537" s="1"/>
      <c r="N537" s="1"/>
      <c r="O537" s="10"/>
      <c r="P537" s="1"/>
      <c r="Q537" s="1"/>
      <c r="R537" s="75"/>
      <c r="S537" s="1"/>
      <c r="T537" s="1"/>
      <c r="U537" s="1"/>
      <c r="V537" s="177"/>
      <c r="W537" s="177"/>
      <c r="X537" s="177"/>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8" customHeight="1">
      <c r="A538" s="1"/>
      <c r="B538" s="1"/>
      <c r="C538" s="1"/>
      <c r="D538" s="1"/>
      <c r="E538" s="1"/>
      <c r="F538" s="167"/>
      <c r="G538" s="1"/>
      <c r="H538" s="167"/>
      <c r="I538" s="1"/>
      <c r="J538" s="345"/>
      <c r="K538" s="1"/>
      <c r="L538" s="10"/>
      <c r="M538" s="1"/>
      <c r="N538" s="1"/>
      <c r="O538" s="10"/>
      <c r="P538" s="1"/>
      <c r="Q538" s="1"/>
      <c r="R538" s="75"/>
      <c r="S538" s="1"/>
      <c r="T538" s="1"/>
      <c r="U538" s="1"/>
      <c r="V538" s="177"/>
      <c r="W538" s="177"/>
      <c r="X538" s="177"/>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8" customHeight="1">
      <c r="A539" s="1"/>
      <c r="B539" s="1"/>
      <c r="C539" s="1"/>
      <c r="D539" s="1"/>
      <c r="E539" s="1"/>
      <c r="F539" s="167"/>
      <c r="G539" s="1"/>
      <c r="H539" s="167"/>
      <c r="I539" s="1"/>
      <c r="J539" s="345"/>
      <c r="K539" s="1"/>
      <c r="L539" s="10"/>
      <c r="M539" s="1"/>
      <c r="N539" s="1"/>
      <c r="O539" s="10"/>
      <c r="P539" s="1"/>
      <c r="Q539" s="1"/>
      <c r="R539" s="75"/>
      <c r="S539" s="1"/>
      <c r="T539" s="1"/>
      <c r="U539" s="1"/>
      <c r="V539" s="177"/>
      <c r="W539" s="177"/>
      <c r="X539" s="177"/>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8" customHeight="1">
      <c r="A540" s="1"/>
      <c r="B540" s="1"/>
      <c r="C540" s="1"/>
      <c r="D540" s="1"/>
      <c r="E540" s="1"/>
      <c r="F540" s="167"/>
      <c r="G540" s="1"/>
      <c r="H540" s="167"/>
      <c r="I540" s="1"/>
      <c r="J540" s="345"/>
      <c r="K540" s="1"/>
      <c r="L540" s="10"/>
      <c r="M540" s="1"/>
      <c r="N540" s="1"/>
      <c r="O540" s="10"/>
      <c r="P540" s="1"/>
      <c r="Q540" s="1"/>
      <c r="R540" s="75"/>
      <c r="S540" s="1"/>
      <c r="T540" s="1"/>
      <c r="U540" s="1"/>
      <c r="V540" s="177"/>
      <c r="W540" s="177"/>
      <c r="X540" s="177"/>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8" customHeight="1">
      <c r="A541" s="1"/>
      <c r="B541" s="1"/>
      <c r="C541" s="1"/>
      <c r="D541" s="1"/>
      <c r="E541" s="1"/>
      <c r="F541" s="167"/>
      <c r="G541" s="1"/>
      <c r="H541" s="167"/>
      <c r="I541" s="1"/>
      <c r="J541" s="345"/>
      <c r="K541" s="1"/>
      <c r="L541" s="10"/>
      <c r="M541" s="1"/>
      <c r="N541" s="1"/>
      <c r="O541" s="10"/>
      <c r="P541" s="1"/>
      <c r="Q541" s="1"/>
      <c r="R541" s="75"/>
      <c r="S541" s="1"/>
      <c r="T541" s="1"/>
      <c r="U541" s="1"/>
      <c r="V541" s="177"/>
      <c r="W541" s="177"/>
      <c r="X541" s="177"/>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8" customHeight="1">
      <c r="A542" s="1"/>
      <c r="B542" s="1"/>
      <c r="C542" s="1"/>
      <c r="D542" s="1"/>
      <c r="E542" s="1"/>
      <c r="F542" s="167"/>
      <c r="G542" s="1"/>
      <c r="H542" s="167"/>
      <c r="I542" s="1"/>
      <c r="J542" s="345"/>
      <c r="K542" s="1"/>
      <c r="L542" s="10"/>
      <c r="M542" s="1"/>
      <c r="N542" s="1"/>
      <c r="O542" s="10"/>
      <c r="P542" s="1"/>
      <c r="Q542" s="1"/>
      <c r="R542" s="75"/>
      <c r="S542" s="1"/>
      <c r="T542" s="1"/>
      <c r="U542" s="1"/>
      <c r="V542" s="177"/>
      <c r="W542" s="177"/>
      <c r="X542" s="177"/>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8" customHeight="1">
      <c r="A543" s="1"/>
      <c r="B543" s="1"/>
      <c r="C543" s="1"/>
      <c r="D543" s="1"/>
      <c r="E543" s="1"/>
      <c r="F543" s="167"/>
      <c r="G543" s="1"/>
      <c r="H543" s="167"/>
      <c r="I543" s="1"/>
      <c r="J543" s="345"/>
      <c r="K543" s="1"/>
      <c r="L543" s="10"/>
      <c r="M543" s="1"/>
      <c r="N543" s="1"/>
      <c r="O543" s="10"/>
      <c r="P543" s="1"/>
      <c r="Q543" s="1"/>
      <c r="R543" s="75"/>
      <c r="S543" s="1"/>
      <c r="T543" s="1"/>
      <c r="U543" s="1"/>
      <c r="V543" s="177"/>
      <c r="W543" s="177"/>
      <c r="X543" s="177"/>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8" customHeight="1">
      <c r="A544" s="1"/>
      <c r="B544" s="1"/>
      <c r="C544" s="1"/>
      <c r="D544" s="1"/>
      <c r="E544" s="1"/>
      <c r="F544" s="167"/>
      <c r="G544" s="1"/>
      <c r="H544" s="167"/>
      <c r="I544" s="1"/>
      <c r="J544" s="345"/>
      <c r="K544" s="1"/>
      <c r="L544" s="10"/>
      <c r="M544" s="1"/>
      <c r="N544" s="1"/>
      <c r="O544" s="10"/>
      <c r="P544" s="1"/>
      <c r="Q544" s="1"/>
      <c r="R544" s="75"/>
      <c r="S544" s="1"/>
      <c r="T544" s="1"/>
      <c r="U544" s="1"/>
      <c r="V544" s="177"/>
      <c r="W544" s="177"/>
      <c r="X544" s="177"/>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8" customHeight="1">
      <c r="A545" s="1"/>
      <c r="B545" s="1"/>
      <c r="C545" s="1"/>
      <c r="D545" s="1"/>
      <c r="E545" s="1"/>
      <c r="F545" s="167"/>
      <c r="G545" s="1"/>
      <c r="H545" s="167"/>
      <c r="I545" s="1"/>
      <c r="J545" s="345"/>
      <c r="K545" s="1"/>
      <c r="L545" s="10"/>
      <c r="M545" s="1"/>
      <c r="N545" s="1"/>
      <c r="O545" s="10"/>
      <c r="P545" s="1"/>
      <c r="Q545" s="1"/>
      <c r="R545" s="75"/>
      <c r="S545" s="1"/>
      <c r="T545" s="1"/>
      <c r="U545" s="1"/>
      <c r="V545" s="177"/>
      <c r="W545" s="177"/>
      <c r="X545" s="177"/>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8" customHeight="1">
      <c r="A546" s="1"/>
      <c r="B546" s="1"/>
      <c r="C546" s="1"/>
      <c r="D546" s="1"/>
      <c r="E546" s="1"/>
      <c r="F546" s="167"/>
      <c r="G546" s="1"/>
      <c r="H546" s="167"/>
      <c r="I546" s="1"/>
      <c r="J546" s="345"/>
      <c r="K546" s="1"/>
      <c r="L546" s="10"/>
      <c r="M546" s="1"/>
      <c r="N546" s="1"/>
      <c r="O546" s="10"/>
      <c r="P546" s="1"/>
      <c r="Q546" s="1"/>
      <c r="R546" s="75"/>
      <c r="S546" s="1"/>
      <c r="T546" s="1"/>
      <c r="U546" s="1"/>
      <c r="V546" s="177"/>
      <c r="W546" s="177"/>
      <c r="X546" s="177"/>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8" customHeight="1">
      <c r="A547" s="1"/>
      <c r="B547" s="1"/>
      <c r="C547" s="1"/>
      <c r="D547" s="1"/>
      <c r="E547" s="1"/>
      <c r="F547" s="167"/>
      <c r="G547" s="1"/>
      <c r="H547" s="167"/>
      <c r="I547" s="1"/>
      <c r="J547" s="345"/>
      <c r="K547" s="1"/>
      <c r="L547" s="10"/>
      <c r="M547" s="1"/>
      <c r="N547" s="1"/>
      <c r="O547" s="10"/>
      <c r="P547" s="1"/>
      <c r="Q547" s="1"/>
      <c r="R547" s="75"/>
      <c r="S547" s="1"/>
      <c r="T547" s="1"/>
      <c r="U547" s="1"/>
      <c r="V547" s="177"/>
      <c r="W547" s="177"/>
      <c r="X547" s="177"/>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8" customHeight="1">
      <c r="A548" s="1"/>
      <c r="B548" s="1"/>
      <c r="C548" s="1"/>
      <c r="D548" s="1"/>
      <c r="E548" s="1"/>
      <c r="F548" s="167"/>
      <c r="G548" s="1"/>
      <c r="H548" s="167"/>
      <c r="I548" s="1"/>
      <c r="J548" s="345"/>
      <c r="K548" s="1"/>
      <c r="L548" s="10"/>
      <c r="M548" s="1"/>
      <c r="N548" s="1"/>
      <c r="O548" s="10"/>
      <c r="P548" s="1"/>
      <c r="Q548" s="1"/>
      <c r="R548" s="75"/>
      <c r="S548" s="1"/>
      <c r="T548" s="1"/>
      <c r="U548" s="1"/>
      <c r="V548" s="177"/>
      <c r="W548" s="177"/>
      <c r="X548" s="177"/>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8" customHeight="1">
      <c r="A549" s="1"/>
      <c r="B549" s="1"/>
      <c r="C549" s="1"/>
      <c r="D549" s="1"/>
      <c r="E549" s="1"/>
      <c r="F549" s="167"/>
      <c r="G549" s="1"/>
      <c r="H549" s="167"/>
      <c r="I549" s="1"/>
      <c r="J549" s="345"/>
      <c r="K549" s="1"/>
      <c r="L549" s="10"/>
      <c r="M549" s="1"/>
      <c r="N549" s="1"/>
      <c r="O549" s="10"/>
      <c r="P549" s="1"/>
      <c r="Q549" s="1"/>
      <c r="R549" s="75"/>
      <c r="S549" s="1"/>
      <c r="T549" s="1"/>
      <c r="U549" s="1"/>
      <c r="V549" s="177"/>
      <c r="W549" s="177"/>
      <c r="X549" s="177"/>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8" customHeight="1">
      <c r="A550" s="1"/>
      <c r="B550" s="1"/>
      <c r="C550" s="1"/>
      <c r="D550" s="1"/>
      <c r="E550" s="1"/>
      <c r="F550" s="167"/>
      <c r="G550" s="1"/>
      <c r="H550" s="167"/>
      <c r="I550" s="1"/>
      <c r="J550" s="345"/>
      <c r="K550" s="1"/>
      <c r="L550" s="10"/>
      <c r="M550" s="1"/>
      <c r="N550" s="1"/>
      <c r="O550" s="10"/>
      <c r="P550" s="1"/>
      <c r="Q550" s="1"/>
      <c r="R550" s="75"/>
      <c r="S550" s="1"/>
      <c r="T550" s="1"/>
      <c r="U550" s="1"/>
      <c r="V550" s="177"/>
      <c r="W550" s="177"/>
      <c r="X550" s="177"/>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8" customHeight="1">
      <c r="A551" s="1"/>
      <c r="B551" s="1"/>
      <c r="C551" s="1"/>
      <c r="D551" s="1"/>
      <c r="E551" s="1"/>
      <c r="F551" s="167"/>
      <c r="G551" s="1"/>
      <c r="H551" s="167"/>
      <c r="I551" s="1"/>
      <c r="J551" s="345"/>
      <c r="K551" s="1"/>
      <c r="L551" s="10"/>
      <c r="M551" s="1"/>
      <c r="N551" s="1"/>
      <c r="O551" s="10"/>
      <c r="P551" s="1"/>
      <c r="Q551" s="1"/>
      <c r="R551" s="75"/>
      <c r="S551" s="1"/>
      <c r="T551" s="1"/>
      <c r="U551" s="1"/>
      <c r="V551" s="177"/>
      <c r="W551" s="177"/>
      <c r="X551" s="177"/>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8" customHeight="1">
      <c r="A552" s="1"/>
      <c r="B552" s="1"/>
      <c r="C552" s="1"/>
      <c r="D552" s="1"/>
      <c r="E552" s="1"/>
      <c r="F552" s="167"/>
      <c r="G552" s="1"/>
      <c r="H552" s="167"/>
      <c r="I552" s="1"/>
      <c r="J552" s="345"/>
      <c r="K552" s="1"/>
      <c r="L552" s="10"/>
      <c r="M552" s="1"/>
      <c r="N552" s="1"/>
      <c r="O552" s="10"/>
      <c r="P552" s="1"/>
      <c r="Q552" s="1"/>
      <c r="R552" s="75"/>
      <c r="S552" s="1"/>
      <c r="T552" s="1"/>
      <c r="U552" s="1"/>
      <c r="V552" s="177"/>
      <c r="W552" s="177"/>
      <c r="X552" s="177"/>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8" customHeight="1">
      <c r="A553" s="1"/>
      <c r="B553" s="1"/>
      <c r="C553" s="1"/>
      <c r="D553" s="1"/>
      <c r="E553" s="1"/>
      <c r="F553" s="167"/>
      <c r="G553" s="1"/>
      <c r="H553" s="167"/>
      <c r="I553" s="1"/>
      <c r="J553" s="345"/>
      <c r="K553" s="1"/>
      <c r="L553" s="10"/>
      <c r="M553" s="1"/>
      <c r="N553" s="1"/>
      <c r="O553" s="10"/>
      <c r="P553" s="1"/>
      <c r="Q553" s="1"/>
      <c r="R553" s="75"/>
      <c r="S553" s="1"/>
      <c r="T553" s="1"/>
      <c r="U553" s="1"/>
      <c r="V553" s="177"/>
      <c r="W553" s="177"/>
      <c r="X553" s="177"/>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8" customHeight="1">
      <c r="A554" s="1"/>
      <c r="B554" s="1"/>
      <c r="C554" s="1"/>
      <c r="D554" s="1"/>
      <c r="E554" s="1"/>
      <c r="F554" s="167"/>
      <c r="G554" s="1"/>
      <c r="H554" s="167"/>
      <c r="I554" s="1"/>
      <c r="J554" s="345"/>
      <c r="K554" s="1"/>
      <c r="L554" s="10"/>
      <c r="M554" s="1"/>
      <c r="N554" s="1"/>
      <c r="O554" s="10"/>
      <c r="P554" s="1"/>
      <c r="Q554" s="1"/>
      <c r="R554" s="75"/>
      <c r="S554" s="1"/>
      <c r="T554" s="1"/>
      <c r="U554" s="1"/>
      <c r="V554" s="177"/>
      <c r="W554" s="177"/>
      <c r="X554" s="177"/>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8" customHeight="1">
      <c r="A555" s="1"/>
      <c r="B555" s="1"/>
      <c r="C555" s="1"/>
      <c r="D555" s="1"/>
      <c r="E555" s="1"/>
      <c r="F555" s="167"/>
      <c r="G555" s="1"/>
      <c r="H555" s="167"/>
      <c r="I555" s="1"/>
      <c r="J555" s="345"/>
      <c r="K555" s="1"/>
      <c r="L555" s="10"/>
      <c r="M555" s="1"/>
      <c r="N555" s="1"/>
      <c r="O555" s="10"/>
      <c r="P555" s="1"/>
      <c r="Q555" s="1"/>
      <c r="R555" s="75"/>
      <c r="S555" s="1"/>
      <c r="T555" s="1"/>
      <c r="U555" s="1"/>
      <c r="V555" s="177"/>
      <c r="W555" s="177"/>
      <c r="X555" s="177"/>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8" customHeight="1">
      <c r="A556" s="1"/>
      <c r="B556" s="1"/>
      <c r="C556" s="1"/>
      <c r="D556" s="1"/>
      <c r="E556" s="1"/>
      <c r="F556" s="167"/>
      <c r="G556" s="1"/>
      <c r="H556" s="167"/>
      <c r="I556" s="1"/>
      <c r="J556" s="345"/>
      <c r="K556" s="1"/>
      <c r="L556" s="10"/>
      <c r="M556" s="1"/>
      <c r="N556" s="1"/>
      <c r="O556" s="10"/>
      <c r="P556" s="1"/>
      <c r="Q556" s="1"/>
      <c r="R556" s="75"/>
      <c r="S556" s="1"/>
      <c r="T556" s="1"/>
      <c r="U556" s="1"/>
      <c r="V556" s="177"/>
      <c r="W556" s="177"/>
      <c r="X556" s="177"/>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8" customHeight="1">
      <c r="A557" s="1"/>
      <c r="B557" s="1"/>
      <c r="C557" s="1"/>
      <c r="D557" s="1"/>
      <c r="E557" s="1"/>
      <c r="F557" s="167"/>
      <c r="G557" s="1"/>
      <c r="H557" s="167"/>
      <c r="I557" s="1"/>
      <c r="J557" s="345"/>
      <c r="K557" s="1"/>
      <c r="L557" s="10"/>
      <c r="M557" s="1"/>
      <c r="N557" s="1"/>
      <c r="O557" s="10"/>
      <c r="P557" s="1"/>
      <c r="Q557" s="1"/>
      <c r="R557" s="75"/>
      <c r="S557" s="1"/>
      <c r="T557" s="1"/>
      <c r="U557" s="1"/>
      <c r="V557" s="177"/>
      <c r="W557" s="177"/>
      <c r="X557" s="177"/>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8" customHeight="1">
      <c r="A558" s="1"/>
      <c r="B558" s="1"/>
      <c r="C558" s="1"/>
      <c r="D558" s="1"/>
      <c r="E558" s="1"/>
      <c r="F558" s="167"/>
      <c r="G558" s="1"/>
      <c r="H558" s="167"/>
      <c r="I558" s="1"/>
      <c r="J558" s="345"/>
      <c r="K558" s="1"/>
      <c r="L558" s="10"/>
      <c r="M558" s="1"/>
      <c r="N558" s="1"/>
      <c r="O558" s="10"/>
      <c r="P558" s="1"/>
      <c r="Q558" s="1"/>
      <c r="R558" s="75"/>
      <c r="S558" s="1"/>
      <c r="T558" s="1"/>
      <c r="U558" s="1"/>
      <c r="V558" s="177"/>
      <c r="W558" s="177"/>
      <c r="X558" s="177"/>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8" customHeight="1">
      <c r="A559" s="1"/>
      <c r="B559" s="1"/>
      <c r="C559" s="1"/>
      <c r="D559" s="1"/>
      <c r="E559" s="1"/>
      <c r="F559" s="167"/>
      <c r="G559" s="1"/>
      <c r="H559" s="167"/>
      <c r="I559" s="1"/>
      <c r="J559" s="345"/>
      <c r="K559" s="1"/>
      <c r="L559" s="10"/>
      <c r="M559" s="1"/>
      <c r="N559" s="1"/>
      <c r="O559" s="10"/>
      <c r="P559" s="1"/>
      <c r="Q559" s="1"/>
      <c r="R559" s="75"/>
      <c r="S559" s="1"/>
      <c r="T559" s="1"/>
      <c r="U559" s="1"/>
      <c r="V559" s="177"/>
      <c r="W559" s="177"/>
      <c r="X559" s="177"/>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8" customHeight="1">
      <c r="A560" s="1"/>
      <c r="B560" s="1"/>
      <c r="C560" s="1"/>
      <c r="D560" s="1"/>
      <c r="E560" s="1"/>
      <c r="F560" s="167"/>
      <c r="G560" s="1"/>
      <c r="H560" s="167"/>
      <c r="I560" s="1"/>
      <c r="J560" s="345"/>
      <c r="K560" s="1"/>
      <c r="L560" s="10"/>
      <c r="M560" s="1"/>
      <c r="N560" s="1"/>
      <c r="O560" s="10"/>
      <c r="P560" s="1"/>
      <c r="Q560" s="1"/>
      <c r="R560" s="75"/>
      <c r="S560" s="1"/>
      <c r="T560" s="1"/>
      <c r="U560" s="1"/>
      <c r="V560" s="177"/>
      <c r="W560" s="177"/>
      <c r="X560" s="177"/>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8" customHeight="1">
      <c r="A561" s="1"/>
      <c r="B561" s="1"/>
      <c r="C561" s="1"/>
      <c r="D561" s="1"/>
      <c r="E561" s="1"/>
      <c r="F561" s="167"/>
      <c r="G561" s="1"/>
      <c r="H561" s="167"/>
      <c r="I561" s="1"/>
      <c r="J561" s="345"/>
      <c r="K561" s="1"/>
      <c r="L561" s="10"/>
      <c r="M561" s="1"/>
      <c r="N561" s="1"/>
      <c r="O561" s="10"/>
      <c r="P561" s="1"/>
      <c r="Q561" s="1"/>
      <c r="R561" s="75"/>
      <c r="S561" s="1"/>
      <c r="T561" s="1"/>
      <c r="U561" s="1"/>
      <c r="V561" s="177"/>
      <c r="W561" s="177"/>
      <c r="X561" s="177"/>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8" customHeight="1">
      <c r="A562" s="1"/>
      <c r="B562" s="1"/>
      <c r="C562" s="1"/>
      <c r="D562" s="1"/>
      <c r="E562" s="1"/>
      <c r="F562" s="167"/>
      <c r="G562" s="1"/>
      <c r="H562" s="167"/>
      <c r="I562" s="1"/>
      <c r="J562" s="345"/>
      <c r="K562" s="1"/>
      <c r="L562" s="10"/>
      <c r="M562" s="1"/>
      <c r="N562" s="1"/>
      <c r="O562" s="10"/>
      <c r="P562" s="1"/>
      <c r="Q562" s="1"/>
      <c r="R562" s="75"/>
      <c r="S562" s="1"/>
      <c r="T562" s="1"/>
      <c r="U562" s="1"/>
      <c r="V562" s="177"/>
      <c r="W562" s="177"/>
      <c r="X562" s="177"/>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8" customHeight="1">
      <c r="A563" s="1"/>
      <c r="B563" s="1"/>
      <c r="C563" s="1"/>
      <c r="D563" s="1"/>
      <c r="E563" s="1"/>
      <c r="F563" s="167"/>
      <c r="G563" s="1"/>
      <c r="H563" s="167"/>
      <c r="I563" s="1"/>
      <c r="J563" s="345"/>
      <c r="K563" s="1"/>
      <c r="L563" s="10"/>
      <c r="M563" s="1"/>
      <c r="N563" s="1"/>
      <c r="O563" s="10"/>
      <c r="P563" s="1"/>
      <c r="Q563" s="1"/>
      <c r="R563" s="75"/>
      <c r="S563" s="1"/>
      <c r="T563" s="1"/>
      <c r="U563" s="1"/>
      <c r="V563" s="177"/>
      <c r="W563" s="177"/>
      <c r="X563" s="177"/>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8" customHeight="1">
      <c r="A564" s="1"/>
      <c r="B564" s="1"/>
      <c r="C564" s="1"/>
      <c r="D564" s="1"/>
      <c r="E564" s="1"/>
      <c r="F564" s="167"/>
      <c r="G564" s="1"/>
      <c r="H564" s="167"/>
      <c r="I564" s="1"/>
      <c r="J564" s="345"/>
      <c r="K564" s="1"/>
      <c r="L564" s="10"/>
      <c r="M564" s="1"/>
      <c r="N564" s="1"/>
      <c r="O564" s="10"/>
      <c r="P564" s="1"/>
      <c r="Q564" s="1"/>
      <c r="R564" s="75"/>
      <c r="S564" s="1"/>
      <c r="T564" s="1"/>
      <c r="U564" s="1"/>
      <c r="V564" s="177"/>
      <c r="W564" s="177"/>
      <c r="X564" s="177"/>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8" customHeight="1">
      <c r="A565" s="1"/>
      <c r="B565" s="1"/>
      <c r="C565" s="1"/>
      <c r="D565" s="1"/>
      <c r="E565" s="1"/>
      <c r="F565" s="167"/>
      <c r="G565" s="1"/>
      <c r="H565" s="167"/>
      <c r="I565" s="1"/>
      <c r="J565" s="345"/>
      <c r="K565" s="1"/>
      <c r="L565" s="10"/>
      <c r="M565" s="1"/>
      <c r="N565" s="1"/>
      <c r="O565" s="10"/>
      <c r="P565" s="1"/>
      <c r="Q565" s="1"/>
      <c r="R565" s="75"/>
      <c r="S565" s="1"/>
      <c r="T565" s="1"/>
      <c r="U565" s="1"/>
      <c r="V565" s="177"/>
      <c r="W565" s="177"/>
      <c r="X565" s="177"/>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8" customHeight="1">
      <c r="A566" s="1"/>
      <c r="B566" s="1"/>
      <c r="C566" s="1"/>
      <c r="D566" s="1"/>
      <c r="E566" s="1"/>
      <c r="F566" s="167"/>
      <c r="G566" s="1"/>
      <c r="H566" s="167"/>
      <c r="I566" s="1"/>
      <c r="J566" s="345"/>
      <c r="K566" s="1"/>
      <c r="L566" s="10"/>
      <c r="M566" s="1"/>
      <c r="N566" s="1"/>
      <c r="O566" s="10"/>
      <c r="P566" s="1"/>
      <c r="Q566" s="1"/>
      <c r="R566" s="75"/>
      <c r="S566" s="1"/>
      <c r="T566" s="1"/>
      <c r="U566" s="1"/>
      <c r="V566" s="177"/>
      <c r="W566" s="177"/>
      <c r="X566" s="177"/>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8" customHeight="1">
      <c r="A567" s="1"/>
      <c r="B567" s="1"/>
      <c r="C567" s="1"/>
      <c r="D567" s="1"/>
      <c r="E567" s="1"/>
      <c r="F567" s="167"/>
      <c r="G567" s="1"/>
      <c r="H567" s="167"/>
      <c r="I567" s="1"/>
      <c r="J567" s="345"/>
      <c r="K567" s="1"/>
      <c r="L567" s="10"/>
      <c r="M567" s="1"/>
      <c r="N567" s="1"/>
      <c r="O567" s="10"/>
      <c r="P567" s="1"/>
      <c r="Q567" s="1"/>
      <c r="R567" s="75"/>
      <c r="S567" s="1"/>
      <c r="T567" s="1"/>
      <c r="U567" s="1"/>
      <c r="V567" s="177"/>
      <c r="W567" s="177"/>
      <c r="X567" s="177"/>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8" customHeight="1">
      <c r="A568" s="1"/>
      <c r="B568" s="1"/>
      <c r="C568" s="1"/>
      <c r="D568" s="1"/>
      <c r="E568" s="1"/>
      <c r="F568" s="167"/>
      <c r="G568" s="1"/>
      <c r="H568" s="167"/>
      <c r="I568" s="1"/>
      <c r="J568" s="345"/>
      <c r="K568" s="1"/>
      <c r="L568" s="10"/>
      <c r="M568" s="1"/>
      <c r="N568" s="1"/>
      <c r="O568" s="10"/>
      <c r="P568" s="1"/>
      <c r="Q568" s="1"/>
      <c r="R568" s="75"/>
      <c r="S568" s="1"/>
      <c r="T568" s="1"/>
      <c r="U568" s="1"/>
      <c r="V568" s="177"/>
      <c r="W568" s="177"/>
      <c r="X568" s="177"/>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8" customHeight="1">
      <c r="A569" s="1"/>
      <c r="B569" s="1"/>
      <c r="C569" s="1"/>
      <c r="D569" s="1"/>
      <c r="E569" s="1"/>
      <c r="F569" s="167"/>
      <c r="G569" s="1"/>
      <c r="H569" s="167"/>
      <c r="I569" s="1"/>
      <c r="J569" s="345"/>
      <c r="K569" s="1"/>
      <c r="L569" s="10"/>
      <c r="M569" s="1"/>
      <c r="N569" s="1"/>
      <c r="O569" s="10"/>
      <c r="P569" s="1"/>
      <c r="Q569" s="1"/>
      <c r="R569" s="75"/>
      <c r="S569" s="1"/>
      <c r="T569" s="1"/>
      <c r="U569" s="1"/>
      <c r="V569" s="177"/>
      <c r="W569" s="177"/>
      <c r="X569" s="177"/>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8" customHeight="1">
      <c r="A570" s="1"/>
      <c r="B570" s="1"/>
      <c r="C570" s="1"/>
      <c r="D570" s="1"/>
      <c r="E570" s="1"/>
      <c r="F570" s="167"/>
      <c r="G570" s="1"/>
      <c r="H570" s="167"/>
      <c r="I570" s="1"/>
      <c r="J570" s="345"/>
      <c r="K570" s="1"/>
      <c r="L570" s="10"/>
      <c r="M570" s="1"/>
      <c r="N570" s="1"/>
      <c r="O570" s="10"/>
      <c r="P570" s="1"/>
      <c r="Q570" s="1"/>
      <c r="R570" s="75"/>
      <c r="S570" s="1"/>
      <c r="T570" s="1"/>
      <c r="U570" s="1"/>
      <c r="V570" s="177"/>
      <c r="W570" s="177"/>
      <c r="X570" s="177"/>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8" customHeight="1">
      <c r="A571" s="1"/>
      <c r="B571" s="1"/>
      <c r="C571" s="1"/>
      <c r="D571" s="1"/>
      <c r="E571" s="1"/>
      <c r="F571" s="167"/>
      <c r="G571" s="1"/>
      <c r="H571" s="167"/>
      <c r="I571" s="1"/>
      <c r="J571" s="345"/>
      <c r="K571" s="1"/>
      <c r="L571" s="10"/>
      <c r="M571" s="1"/>
      <c r="N571" s="1"/>
      <c r="O571" s="10"/>
      <c r="P571" s="1"/>
      <c r="Q571" s="1"/>
      <c r="R571" s="75"/>
      <c r="S571" s="1"/>
      <c r="T571" s="1"/>
      <c r="U571" s="1"/>
      <c r="V571" s="177"/>
      <c r="W571" s="177"/>
      <c r="X571" s="177"/>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8" customHeight="1">
      <c r="A572" s="1"/>
      <c r="B572" s="1"/>
      <c r="C572" s="1"/>
      <c r="D572" s="1"/>
      <c r="E572" s="1"/>
      <c r="F572" s="167"/>
      <c r="G572" s="1"/>
      <c r="H572" s="167"/>
      <c r="I572" s="1"/>
      <c r="J572" s="345"/>
      <c r="K572" s="1"/>
      <c r="L572" s="10"/>
      <c r="M572" s="1"/>
      <c r="N572" s="1"/>
      <c r="O572" s="10"/>
      <c r="P572" s="1"/>
      <c r="Q572" s="1"/>
      <c r="R572" s="75"/>
      <c r="S572" s="1"/>
      <c r="T572" s="1"/>
      <c r="U572" s="1"/>
      <c r="V572" s="177"/>
      <c r="W572" s="177"/>
      <c r="X572" s="177"/>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8" customHeight="1">
      <c r="A573" s="1"/>
      <c r="B573" s="1"/>
      <c r="C573" s="1"/>
      <c r="D573" s="1"/>
      <c r="E573" s="1"/>
      <c r="F573" s="167"/>
      <c r="G573" s="1"/>
      <c r="H573" s="167"/>
      <c r="I573" s="1"/>
      <c r="J573" s="345"/>
      <c r="K573" s="1"/>
      <c r="L573" s="10"/>
      <c r="M573" s="1"/>
      <c r="N573" s="1"/>
      <c r="O573" s="10"/>
      <c r="P573" s="1"/>
      <c r="Q573" s="1"/>
      <c r="R573" s="75"/>
      <c r="S573" s="1"/>
      <c r="T573" s="1"/>
      <c r="U573" s="1"/>
      <c r="V573" s="177"/>
      <c r="W573" s="177"/>
      <c r="X573" s="177"/>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8" customHeight="1">
      <c r="A574" s="1"/>
      <c r="B574" s="1"/>
      <c r="C574" s="1"/>
      <c r="D574" s="1"/>
      <c r="E574" s="1"/>
      <c r="F574" s="167"/>
      <c r="G574" s="1"/>
      <c r="H574" s="167"/>
      <c r="I574" s="1"/>
      <c r="J574" s="345"/>
      <c r="K574" s="1"/>
      <c r="L574" s="10"/>
      <c r="M574" s="1"/>
      <c r="N574" s="1"/>
      <c r="O574" s="10"/>
      <c r="P574" s="1"/>
      <c r="Q574" s="1"/>
      <c r="R574" s="75"/>
      <c r="S574" s="1"/>
      <c r="T574" s="1"/>
      <c r="U574" s="1"/>
      <c r="V574" s="177"/>
      <c r="W574" s="177"/>
      <c r="X574" s="177"/>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8" customHeight="1">
      <c r="A575" s="1"/>
      <c r="B575" s="1"/>
      <c r="C575" s="1"/>
      <c r="D575" s="1"/>
      <c r="E575" s="1"/>
      <c r="F575" s="167"/>
      <c r="G575" s="1"/>
      <c r="H575" s="167"/>
      <c r="I575" s="1"/>
      <c r="J575" s="345"/>
      <c r="K575" s="1"/>
      <c r="L575" s="10"/>
      <c r="M575" s="1"/>
      <c r="N575" s="1"/>
      <c r="O575" s="10"/>
      <c r="P575" s="1"/>
      <c r="Q575" s="1"/>
      <c r="R575" s="75"/>
      <c r="S575" s="1"/>
      <c r="T575" s="1"/>
      <c r="U575" s="1"/>
      <c r="V575" s="177"/>
      <c r="W575" s="177"/>
      <c r="X575" s="177"/>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8" customHeight="1">
      <c r="A576" s="1"/>
      <c r="B576" s="1"/>
      <c r="C576" s="1"/>
      <c r="D576" s="1"/>
      <c r="E576" s="1"/>
      <c r="F576" s="167"/>
      <c r="G576" s="1"/>
      <c r="H576" s="167"/>
      <c r="I576" s="1"/>
      <c r="J576" s="345"/>
      <c r="K576" s="1"/>
      <c r="L576" s="10"/>
      <c r="M576" s="1"/>
      <c r="N576" s="1"/>
      <c r="O576" s="10"/>
      <c r="P576" s="1"/>
      <c r="Q576" s="1"/>
      <c r="R576" s="75"/>
      <c r="S576" s="1"/>
      <c r="T576" s="1"/>
      <c r="U576" s="1"/>
      <c r="V576" s="177"/>
      <c r="W576" s="177"/>
      <c r="X576" s="177"/>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8" customHeight="1">
      <c r="A577" s="1"/>
      <c r="B577" s="1"/>
      <c r="C577" s="1"/>
      <c r="D577" s="1"/>
      <c r="E577" s="1"/>
      <c r="F577" s="167"/>
      <c r="G577" s="1"/>
      <c r="H577" s="167"/>
      <c r="I577" s="1"/>
      <c r="J577" s="345"/>
      <c r="K577" s="1"/>
      <c r="L577" s="10"/>
      <c r="M577" s="1"/>
      <c r="N577" s="1"/>
      <c r="O577" s="10"/>
      <c r="P577" s="1"/>
      <c r="Q577" s="1"/>
      <c r="R577" s="75"/>
      <c r="S577" s="1"/>
      <c r="T577" s="1"/>
      <c r="U577" s="1"/>
      <c r="V577" s="177"/>
      <c r="W577" s="177"/>
      <c r="X577" s="177"/>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8" customHeight="1">
      <c r="A578" s="1"/>
      <c r="B578" s="1"/>
      <c r="C578" s="1"/>
      <c r="D578" s="1"/>
      <c r="E578" s="1"/>
      <c r="F578" s="167"/>
      <c r="G578" s="1"/>
      <c r="H578" s="167"/>
      <c r="I578" s="1"/>
      <c r="J578" s="345"/>
      <c r="K578" s="1"/>
      <c r="L578" s="10"/>
      <c r="M578" s="1"/>
      <c r="N578" s="1"/>
      <c r="O578" s="10"/>
      <c r="P578" s="1"/>
      <c r="Q578" s="1"/>
      <c r="R578" s="75"/>
      <c r="S578" s="1"/>
      <c r="T578" s="1"/>
      <c r="U578" s="1"/>
      <c r="V578" s="177"/>
      <c r="W578" s="177"/>
      <c r="X578" s="177"/>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8" customHeight="1">
      <c r="A579" s="1"/>
      <c r="B579" s="1"/>
      <c r="C579" s="1"/>
      <c r="D579" s="1"/>
      <c r="E579" s="1"/>
      <c r="F579" s="167"/>
      <c r="G579" s="1"/>
      <c r="H579" s="167"/>
      <c r="I579" s="1"/>
      <c r="J579" s="345"/>
      <c r="K579" s="1"/>
      <c r="L579" s="10"/>
      <c r="M579" s="1"/>
      <c r="N579" s="1"/>
      <c r="O579" s="10"/>
      <c r="P579" s="1"/>
      <c r="Q579" s="1"/>
      <c r="R579" s="75"/>
      <c r="S579" s="1"/>
      <c r="T579" s="1"/>
      <c r="U579" s="1"/>
      <c r="V579" s="177"/>
      <c r="W579" s="177"/>
      <c r="X579" s="177"/>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8" customHeight="1">
      <c r="A580" s="1"/>
      <c r="B580" s="1"/>
      <c r="C580" s="1"/>
      <c r="D580" s="1"/>
      <c r="E580" s="1"/>
      <c r="F580" s="167"/>
      <c r="G580" s="1"/>
      <c r="H580" s="167"/>
      <c r="I580" s="1"/>
      <c r="J580" s="345"/>
      <c r="K580" s="1"/>
      <c r="L580" s="10"/>
      <c r="M580" s="1"/>
      <c r="N580" s="1"/>
      <c r="O580" s="10"/>
      <c r="P580" s="1"/>
      <c r="Q580" s="1"/>
      <c r="R580" s="75"/>
      <c r="S580" s="1"/>
      <c r="T580" s="1"/>
      <c r="U580" s="1"/>
      <c r="V580" s="177"/>
      <c r="W580" s="177"/>
      <c r="X580" s="177"/>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8" customHeight="1">
      <c r="A581" s="1"/>
      <c r="B581" s="1"/>
      <c r="C581" s="1"/>
      <c r="D581" s="1"/>
      <c r="E581" s="1"/>
      <c r="F581" s="167"/>
      <c r="G581" s="1"/>
      <c r="H581" s="167"/>
      <c r="I581" s="1"/>
      <c r="J581" s="345"/>
      <c r="K581" s="1"/>
      <c r="L581" s="10"/>
      <c r="M581" s="1"/>
      <c r="N581" s="1"/>
      <c r="O581" s="10"/>
      <c r="P581" s="1"/>
      <c r="Q581" s="1"/>
      <c r="R581" s="75"/>
      <c r="S581" s="1"/>
      <c r="T581" s="1"/>
      <c r="U581" s="1"/>
      <c r="V581" s="177"/>
      <c r="W581" s="177"/>
      <c r="X581" s="177"/>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8" customHeight="1">
      <c r="A582" s="1"/>
      <c r="B582" s="1"/>
      <c r="C582" s="1"/>
      <c r="D582" s="1"/>
      <c r="E582" s="1"/>
      <c r="F582" s="167"/>
      <c r="G582" s="1"/>
      <c r="H582" s="167"/>
      <c r="I582" s="1"/>
      <c r="J582" s="345"/>
      <c r="K582" s="1"/>
      <c r="L582" s="10"/>
      <c r="M582" s="1"/>
      <c r="N582" s="1"/>
      <c r="O582" s="10"/>
      <c r="P582" s="1"/>
      <c r="Q582" s="1"/>
      <c r="R582" s="75"/>
      <c r="S582" s="1"/>
      <c r="T582" s="1"/>
      <c r="U582" s="1"/>
      <c r="V582" s="177"/>
      <c r="W582" s="177"/>
      <c r="X582" s="177"/>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8" customHeight="1">
      <c r="A583" s="1"/>
      <c r="B583" s="1"/>
      <c r="C583" s="1"/>
      <c r="D583" s="1"/>
      <c r="E583" s="1"/>
      <c r="F583" s="167"/>
      <c r="G583" s="1"/>
      <c r="H583" s="167"/>
      <c r="I583" s="1"/>
      <c r="J583" s="345"/>
      <c r="K583" s="1"/>
      <c r="L583" s="10"/>
      <c r="M583" s="1"/>
      <c r="N583" s="1"/>
      <c r="O583" s="10"/>
      <c r="P583" s="1"/>
      <c r="Q583" s="1"/>
      <c r="R583" s="75"/>
      <c r="S583" s="1"/>
      <c r="T583" s="1"/>
      <c r="U583" s="1"/>
      <c r="V583" s="177"/>
      <c r="W583" s="177"/>
      <c r="X583" s="177"/>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8" customHeight="1">
      <c r="A584" s="1"/>
      <c r="B584" s="1"/>
      <c r="C584" s="1"/>
      <c r="D584" s="1"/>
      <c r="E584" s="1"/>
      <c r="F584" s="167"/>
      <c r="G584" s="1"/>
      <c r="H584" s="167"/>
      <c r="I584" s="1"/>
      <c r="J584" s="345"/>
      <c r="K584" s="1"/>
      <c r="L584" s="10"/>
      <c r="M584" s="1"/>
      <c r="N584" s="1"/>
      <c r="O584" s="10"/>
      <c r="P584" s="1"/>
      <c r="Q584" s="1"/>
      <c r="R584" s="75"/>
      <c r="S584" s="1"/>
      <c r="T584" s="1"/>
      <c r="U584" s="1"/>
      <c r="V584" s="177"/>
      <c r="W584" s="177"/>
      <c r="X584" s="177"/>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8" customHeight="1">
      <c r="A585" s="1"/>
      <c r="B585" s="1"/>
      <c r="C585" s="1"/>
      <c r="D585" s="1"/>
      <c r="E585" s="1"/>
      <c r="F585" s="167"/>
      <c r="G585" s="1"/>
      <c r="H585" s="167"/>
      <c r="I585" s="1"/>
      <c r="J585" s="345"/>
      <c r="K585" s="1"/>
      <c r="L585" s="10"/>
      <c r="M585" s="1"/>
      <c r="N585" s="1"/>
      <c r="O585" s="10"/>
      <c r="P585" s="1"/>
      <c r="Q585" s="1"/>
      <c r="R585" s="75"/>
      <c r="S585" s="1"/>
      <c r="T585" s="1"/>
      <c r="U585" s="1"/>
      <c r="V585" s="177"/>
      <c r="W585" s="177"/>
      <c r="X585" s="177"/>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8" customHeight="1">
      <c r="A586" s="1"/>
      <c r="B586" s="1"/>
      <c r="C586" s="1"/>
      <c r="D586" s="1"/>
      <c r="E586" s="1"/>
      <c r="F586" s="167"/>
      <c r="G586" s="1"/>
      <c r="H586" s="167"/>
      <c r="I586" s="1"/>
      <c r="J586" s="345"/>
      <c r="K586" s="1"/>
      <c r="L586" s="10"/>
      <c r="M586" s="1"/>
      <c r="N586" s="1"/>
      <c r="O586" s="10"/>
      <c r="P586" s="1"/>
      <c r="Q586" s="1"/>
      <c r="R586" s="75"/>
      <c r="S586" s="1"/>
      <c r="T586" s="1"/>
      <c r="U586" s="1"/>
      <c r="V586" s="177"/>
      <c r="W586" s="177"/>
      <c r="X586" s="177"/>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8" customHeight="1">
      <c r="A587" s="1"/>
      <c r="B587" s="1"/>
      <c r="C587" s="1"/>
      <c r="D587" s="1"/>
      <c r="E587" s="1"/>
      <c r="F587" s="167"/>
      <c r="G587" s="1"/>
      <c r="H587" s="167"/>
      <c r="I587" s="1"/>
      <c r="J587" s="345"/>
      <c r="K587" s="1"/>
      <c r="L587" s="10"/>
      <c r="M587" s="1"/>
      <c r="N587" s="1"/>
      <c r="O587" s="10"/>
      <c r="P587" s="1"/>
      <c r="Q587" s="1"/>
      <c r="R587" s="75"/>
      <c r="S587" s="1"/>
      <c r="T587" s="1"/>
      <c r="U587" s="1"/>
      <c r="V587" s="177"/>
      <c r="W587" s="177"/>
      <c r="X587" s="177"/>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8" customHeight="1">
      <c r="A588" s="1"/>
      <c r="B588" s="1"/>
      <c r="C588" s="1"/>
      <c r="D588" s="1"/>
      <c r="E588" s="1"/>
      <c r="F588" s="167"/>
      <c r="G588" s="1"/>
      <c r="H588" s="167"/>
      <c r="I588" s="1"/>
      <c r="J588" s="345"/>
      <c r="K588" s="1"/>
      <c r="L588" s="10"/>
      <c r="M588" s="1"/>
      <c r="N588" s="1"/>
      <c r="O588" s="10"/>
      <c r="P588" s="1"/>
      <c r="Q588" s="1"/>
      <c r="R588" s="75"/>
      <c r="S588" s="1"/>
      <c r="T588" s="1"/>
      <c r="U588" s="1"/>
      <c r="V588" s="177"/>
      <c r="W588" s="177"/>
      <c r="X588" s="177"/>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8" customHeight="1">
      <c r="A589" s="1"/>
      <c r="B589" s="1"/>
      <c r="C589" s="1"/>
      <c r="D589" s="1"/>
      <c r="E589" s="1"/>
      <c r="F589" s="167"/>
      <c r="G589" s="1"/>
      <c r="H589" s="167"/>
      <c r="I589" s="1"/>
      <c r="J589" s="345"/>
      <c r="K589" s="1"/>
      <c r="L589" s="10"/>
      <c r="M589" s="1"/>
      <c r="N589" s="1"/>
      <c r="O589" s="10"/>
      <c r="P589" s="1"/>
      <c r="Q589" s="1"/>
      <c r="R589" s="75"/>
      <c r="S589" s="1"/>
      <c r="T589" s="1"/>
      <c r="U589" s="1"/>
      <c r="V589" s="177"/>
      <c r="W589" s="177"/>
      <c r="X589" s="177"/>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8" customHeight="1">
      <c r="A590" s="1"/>
      <c r="B590" s="1"/>
      <c r="C590" s="1"/>
      <c r="D590" s="1"/>
      <c r="E590" s="1"/>
      <c r="F590" s="167"/>
      <c r="G590" s="1"/>
      <c r="H590" s="167"/>
      <c r="I590" s="1"/>
      <c r="J590" s="345"/>
      <c r="K590" s="1"/>
      <c r="L590" s="10"/>
      <c r="M590" s="1"/>
      <c r="N590" s="1"/>
      <c r="O590" s="10"/>
      <c r="P590" s="1"/>
      <c r="Q590" s="1"/>
      <c r="R590" s="75"/>
      <c r="S590" s="1"/>
      <c r="T590" s="1"/>
      <c r="U590" s="1"/>
      <c r="V590" s="177"/>
      <c r="W590" s="177"/>
      <c r="X590" s="177"/>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8" customHeight="1">
      <c r="A591" s="1"/>
      <c r="B591" s="1"/>
      <c r="C591" s="1"/>
      <c r="D591" s="1"/>
      <c r="E591" s="1"/>
      <c r="F591" s="167"/>
      <c r="G591" s="1"/>
      <c r="H591" s="167"/>
      <c r="I591" s="1"/>
      <c r="J591" s="345"/>
      <c r="K591" s="1"/>
      <c r="L591" s="10"/>
      <c r="M591" s="1"/>
      <c r="N591" s="1"/>
      <c r="O591" s="10"/>
      <c r="P591" s="1"/>
      <c r="Q591" s="1"/>
      <c r="R591" s="75"/>
      <c r="S591" s="1"/>
      <c r="T591" s="1"/>
      <c r="U591" s="1"/>
      <c r="V591" s="177"/>
      <c r="W591" s="177"/>
      <c r="X591" s="177"/>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8" customHeight="1">
      <c r="A592" s="1"/>
      <c r="B592" s="1"/>
      <c r="C592" s="1"/>
      <c r="D592" s="1"/>
      <c r="E592" s="1"/>
      <c r="F592" s="167"/>
      <c r="G592" s="1"/>
      <c r="H592" s="167"/>
      <c r="I592" s="1"/>
      <c r="J592" s="345"/>
      <c r="K592" s="1"/>
      <c r="L592" s="10"/>
      <c r="M592" s="1"/>
      <c r="N592" s="1"/>
      <c r="O592" s="10"/>
      <c r="P592" s="1"/>
      <c r="Q592" s="1"/>
      <c r="R592" s="75"/>
      <c r="S592" s="1"/>
      <c r="T592" s="1"/>
      <c r="U592" s="1"/>
      <c r="V592" s="177"/>
      <c r="W592" s="177"/>
      <c r="X592" s="177"/>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8" customHeight="1">
      <c r="A593" s="1"/>
      <c r="B593" s="1"/>
      <c r="C593" s="1"/>
      <c r="D593" s="1"/>
      <c r="E593" s="1"/>
      <c r="F593" s="167"/>
      <c r="G593" s="1"/>
      <c r="H593" s="167"/>
      <c r="I593" s="1"/>
      <c r="J593" s="345"/>
      <c r="K593" s="1"/>
      <c r="L593" s="10"/>
      <c r="M593" s="1"/>
      <c r="N593" s="1"/>
      <c r="O593" s="10"/>
      <c r="P593" s="1"/>
      <c r="Q593" s="1"/>
      <c r="R593" s="75"/>
      <c r="S593" s="1"/>
      <c r="T593" s="1"/>
      <c r="U593" s="1"/>
      <c r="V593" s="177"/>
      <c r="W593" s="177"/>
      <c r="X593" s="177"/>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8" customHeight="1">
      <c r="A594" s="1"/>
      <c r="B594" s="1"/>
      <c r="C594" s="1"/>
      <c r="D594" s="1"/>
      <c r="E594" s="1"/>
      <c r="F594" s="167"/>
      <c r="G594" s="1"/>
      <c r="H594" s="167"/>
      <c r="I594" s="1"/>
      <c r="J594" s="345"/>
      <c r="K594" s="1"/>
      <c r="L594" s="10"/>
      <c r="M594" s="1"/>
      <c r="N594" s="1"/>
      <c r="O594" s="10"/>
      <c r="P594" s="1"/>
      <c r="Q594" s="1"/>
      <c r="R594" s="75"/>
      <c r="S594" s="1"/>
      <c r="T594" s="1"/>
      <c r="U594" s="1"/>
      <c r="V594" s="177"/>
      <c r="W594" s="177"/>
      <c r="X594" s="177"/>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8" customHeight="1">
      <c r="A595" s="1"/>
      <c r="B595" s="1"/>
      <c r="C595" s="1"/>
      <c r="D595" s="1"/>
      <c r="E595" s="1"/>
      <c r="F595" s="167"/>
      <c r="G595" s="1"/>
      <c r="H595" s="167"/>
      <c r="I595" s="1"/>
      <c r="J595" s="345"/>
      <c r="K595" s="1"/>
      <c r="L595" s="10"/>
      <c r="M595" s="1"/>
      <c r="N595" s="1"/>
      <c r="O595" s="10"/>
      <c r="P595" s="1"/>
      <c r="Q595" s="1"/>
      <c r="R595" s="75"/>
      <c r="S595" s="1"/>
      <c r="T595" s="1"/>
      <c r="U595" s="1"/>
      <c r="V595" s="177"/>
      <c r="W595" s="177"/>
      <c r="X595" s="177"/>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8" customHeight="1">
      <c r="A596" s="1"/>
      <c r="B596" s="1"/>
      <c r="C596" s="1"/>
      <c r="D596" s="1"/>
      <c r="E596" s="1"/>
      <c r="F596" s="167"/>
      <c r="G596" s="1"/>
      <c r="H596" s="167"/>
      <c r="I596" s="1"/>
      <c r="J596" s="345"/>
      <c r="K596" s="1"/>
      <c r="L596" s="10"/>
      <c r="M596" s="1"/>
      <c r="N596" s="1"/>
      <c r="O596" s="10"/>
      <c r="P596" s="1"/>
      <c r="Q596" s="1"/>
      <c r="R596" s="75"/>
      <c r="S596" s="1"/>
      <c r="T596" s="1"/>
      <c r="U596" s="1"/>
      <c r="V596" s="177"/>
      <c r="W596" s="177"/>
      <c r="X596" s="177"/>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8" customHeight="1">
      <c r="A597" s="1"/>
      <c r="B597" s="1"/>
      <c r="C597" s="1"/>
      <c r="D597" s="1"/>
      <c r="E597" s="1"/>
      <c r="F597" s="167"/>
      <c r="G597" s="1"/>
      <c r="H597" s="167"/>
      <c r="I597" s="1"/>
      <c r="J597" s="345"/>
      <c r="K597" s="1"/>
      <c r="L597" s="10"/>
      <c r="M597" s="1"/>
      <c r="N597" s="1"/>
      <c r="O597" s="10"/>
      <c r="P597" s="1"/>
      <c r="Q597" s="1"/>
      <c r="R597" s="75"/>
      <c r="S597" s="1"/>
      <c r="T597" s="1"/>
      <c r="U597" s="1"/>
      <c r="V597" s="177"/>
      <c r="W597" s="177"/>
      <c r="X597" s="177"/>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8" customHeight="1">
      <c r="A598" s="1"/>
      <c r="B598" s="1"/>
      <c r="C598" s="1"/>
      <c r="D598" s="1"/>
      <c r="E598" s="1"/>
      <c r="F598" s="167"/>
      <c r="G598" s="1"/>
      <c r="H598" s="167"/>
      <c r="I598" s="1"/>
      <c r="J598" s="345"/>
      <c r="K598" s="1"/>
      <c r="L598" s="10"/>
      <c r="M598" s="1"/>
      <c r="N598" s="1"/>
      <c r="O598" s="10"/>
      <c r="P598" s="1"/>
      <c r="Q598" s="1"/>
      <c r="R598" s="75"/>
      <c r="S598" s="1"/>
      <c r="T598" s="1"/>
      <c r="U598" s="1"/>
      <c r="V598" s="177"/>
      <c r="W598" s="177"/>
      <c r="X598" s="177"/>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8" customHeight="1">
      <c r="A599" s="1"/>
      <c r="B599" s="1"/>
      <c r="C599" s="1"/>
      <c r="D599" s="1"/>
      <c r="E599" s="1"/>
      <c r="F599" s="167"/>
      <c r="G599" s="1"/>
      <c r="H599" s="167"/>
      <c r="I599" s="1"/>
      <c r="J599" s="345"/>
      <c r="K599" s="1"/>
      <c r="L599" s="10"/>
      <c r="M599" s="1"/>
      <c r="N599" s="1"/>
      <c r="O599" s="10"/>
      <c r="P599" s="1"/>
      <c r="Q599" s="1"/>
      <c r="R599" s="75"/>
      <c r="S599" s="1"/>
      <c r="T599" s="1"/>
      <c r="U599" s="1"/>
      <c r="V599" s="177"/>
      <c r="W599" s="177"/>
      <c r="X599" s="177"/>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8" customHeight="1">
      <c r="A600" s="1"/>
      <c r="B600" s="1"/>
      <c r="C600" s="1"/>
      <c r="D600" s="1"/>
      <c r="E600" s="1"/>
      <c r="F600" s="167"/>
      <c r="G600" s="1"/>
      <c r="H600" s="167"/>
      <c r="I600" s="1"/>
      <c r="J600" s="345"/>
      <c r="K600" s="1"/>
      <c r="L600" s="10"/>
      <c r="M600" s="1"/>
      <c r="N600" s="1"/>
      <c r="O600" s="10"/>
      <c r="P600" s="1"/>
      <c r="Q600" s="1"/>
      <c r="R600" s="75"/>
      <c r="S600" s="1"/>
      <c r="T600" s="1"/>
      <c r="U600" s="1"/>
      <c r="V600" s="177"/>
      <c r="W600" s="177"/>
      <c r="X600" s="177"/>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8" customHeight="1">
      <c r="A601" s="1"/>
      <c r="B601" s="1"/>
      <c r="C601" s="1"/>
      <c r="D601" s="1"/>
      <c r="E601" s="1"/>
      <c r="F601" s="167"/>
      <c r="G601" s="1"/>
      <c r="H601" s="167"/>
      <c r="I601" s="1"/>
      <c r="J601" s="345"/>
      <c r="K601" s="1"/>
      <c r="L601" s="10"/>
      <c r="M601" s="1"/>
      <c r="N601" s="1"/>
      <c r="O601" s="10"/>
      <c r="P601" s="1"/>
      <c r="Q601" s="1"/>
      <c r="R601" s="75"/>
      <c r="S601" s="1"/>
      <c r="T601" s="1"/>
      <c r="U601" s="1"/>
      <c r="V601" s="177"/>
      <c r="W601" s="177"/>
      <c r="X601" s="177"/>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8" customHeight="1">
      <c r="A602" s="1"/>
      <c r="B602" s="1"/>
      <c r="C602" s="1"/>
      <c r="D602" s="1"/>
      <c r="E602" s="1"/>
      <c r="F602" s="167"/>
      <c r="G602" s="1"/>
      <c r="H602" s="167"/>
      <c r="I602" s="1"/>
      <c r="J602" s="345"/>
      <c r="K602" s="1"/>
      <c r="L602" s="10"/>
      <c r="M602" s="1"/>
      <c r="N602" s="1"/>
      <c r="O602" s="10"/>
      <c r="P602" s="1"/>
      <c r="Q602" s="1"/>
      <c r="R602" s="75"/>
      <c r="S602" s="1"/>
      <c r="T602" s="1"/>
      <c r="U602" s="1"/>
      <c r="V602" s="177"/>
      <c r="W602" s="177"/>
      <c r="X602" s="177"/>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8" customHeight="1">
      <c r="A603" s="1"/>
      <c r="B603" s="1"/>
      <c r="C603" s="1"/>
      <c r="D603" s="1"/>
      <c r="E603" s="1"/>
      <c r="F603" s="167"/>
      <c r="G603" s="1"/>
      <c r="H603" s="167"/>
      <c r="I603" s="1"/>
      <c r="J603" s="345"/>
      <c r="K603" s="1"/>
      <c r="L603" s="10"/>
      <c r="M603" s="1"/>
      <c r="N603" s="1"/>
      <c r="O603" s="10"/>
      <c r="P603" s="1"/>
      <c r="Q603" s="1"/>
      <c r="R603" s="75"/>
      <c r="S603" s="1"/>
      <c r="T603" s="1"/>
      <c r="U603" s="1"/>
      <c r="V603" s="177"/>
      <c r="W603" s="177"/>
      <c r="X603" s="177"/>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8" customHeight="1">
      <c r="A604" s="1"/>
      <c r="B604" s="1"/>
      <c r="C604" s="1"/>
      <c r="D604" s="1"/>
      <c r="E604" s="1"/>
      <c r="F604" s="167"/>
      <c r="G604" s="1"/>
      <c r="H604" s="167"/>
      <c r="I604" s="1"/>
      <c r="J604" s="345"/>
      <c r="K604" s="1"/>
      <c r="L604" s="10"/>
      <c r="M604" s="1"/>
      <c r="N604" s="1"/>
      <c r="O604" s="10"/>
      <c r="P604" s="1"/>
      <c r="Q604" s="1"/>
      <c r="R604" s="75"/>
      <c r="S604" s="1"/>
      <c r="T604" s="1"/>
      <c r="U604" s="1"/>
      <c r="V604" s="177"/>
      <c r="W604" s="177"/>
      <c r="X604" s="177"/>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8" customHeight="1">
      <c r="A605" s="1"/>
      <c r="B605" s="1"/>
      <c r="C605" s="1"/>
      <c r="D605" s="1"/>
      <c r="E605" s="1"/>
      <c r="F605" s="167"/>
      <c r="G605" s="1"/>
      <c r="H605" s="167"/>
      <c r="I605" s="1"/>
      <c r="J605" s="345"/>
      <c r="K605" s="1"/>
      <c r="L605" s="10"/>
      <c r="M605" s="1"/>
      <c r="N605" s="1"/>
      <c r="O605" s="10"/>
      <c r="P605" s="1"/>
      <c r="Q605" s="1"/>
      <c r="R605" s="75"/>
      <c r="S605" s="1"/>
      <c r="T605" s="1"/>
      <c r="U605" s="1"/>
      <c r="V605" s="177"/>
      <c r="W605" s="177"/>
      <c r="X605" s="177"/>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8" customHeight="1">
      <c r="A606" s="1"/>
      <c r="B606" s="1"/>
      <c r="C606" s="1"/>
      <c r="D606" s="1"/>
      <c r="E606" s="1"/>
      <c r="F606" s="167"/>
      <c r="G606" s="1"/>
      <c r="H606" s="167"/>
      <c r="I606" s="1"/>
      <c r="J606" s="345"/>
      <c r="K606" s="1"/>
      <c r="L606" s="10"/>
      <c r="M606" s="1"/>
      <c r="N606" s="1"/>
      <c r="O606" s="10"/>
      <c r="P606" s="1"/>
      <c r="Q606" s="1"/>
      <c r="R606" s="75"/>
      <c r="S606" s="1"/>
      <c r="T606" s="1"/>
      <c r="U606" s="1"/>
      <c r="V606" s="177"/>
      <c r="W606" s="177"/>
      <c r="X606" s="177"/>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1:52" ht="18" customHeight="1">
      <c r="A607" s="1"/>
      <c r="B607" s="1"/>
      <c r="C607" s="1"/>
      <c r="D607" s="1"/>
      <c r="E607" s="1"/>
      <c r="F607" s="167"/>
      <c r="G607" s="1"/>
      <c r="H607" s="167"/>
      <c r="I607" s="1"/>
      <c r="J607" s="345"/>
      <c r="K607" s="1"/>
      <c r="L607" s="10"/>
      <c r="M607" s="1"/>
      <c r="N607" s="1"/>
      <c r="O607" s="10"/>
      <c r="P607" s="1"/>
      <c r="Q607" s="1"/>
      <c r="R607" s="75"/>
      <c r="S607" s="1"/>
      <c r="T607" s="1"/>
      <c r="U607" s="1"/>
      <c r="V607" s="177"/>
      <c r="W607" s="177"/>
      <c r="X607" s="177"/>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spans="1:52" ht="18" customHeight="1">
      <c r="A608" s="1"/>
      <c r="B608" s="1"/>
      <c r="C608" s="1"/>
      <c r="D608" s="1"/>
      <c r="E608" s="1"/>
      <c r="F608" s="167"/>
      <c r="G608" s="1"/>
      <c r="H608" s="167"/>
      <c r="I608" s="1"/>
      <c r="J608" s="345"/>
      <c r="K608" s="1"/>
      <c r="L608" s="10"/>
      <c r="M608" s="1"/>
      <c r="N608" s="1"/>
      <c r="O608" s="10"/>
      <c r="P608" s="1"/>
      <c r="Q608" s="1"/>
      <c r="R608" s="75"/>
      <c r="S608" s="1"/>
      <c r="T608" s="1"/>
      <c r="U608" s="1"/>
      <c r="V608" s="177"/>
      <c r="W608" s="177"/>
      <c r="X608" s="177"/>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spans="1:52" ht="18" customHeight="1">
      <c r="A609" s="1"/>
      <c r="B609" s="1"/>
      <c r="C609" s="1"/>
      <c r="D609" s="1"/>
      <c r="E609" s="1"/>
      <c r="F609" s="167"/>
      <c r="G609" s="1"/>
      <c r="H609" s="167"/>
      <c r="I609" s="1"/>
      <c r="J609" s="345"/>
      <c r="K609" s="1"/>
      <c r="L609" s="10"/>
      <c r="M609" s="1"/>
      <c r="N609" s="1"/>
      <c r="O609" s="10"/>
      <c r="P609" s="1"/>
      <c r="Q609" s="1"/>
      <c r="R609" s="75"/>
      <c r="S609" s="1"/>
      <c r="T609" s="1"/>
      <c r="U609" s="1"/>
      <c r="V609" s="177"/>
      <c r="W609" s="177"/>
      <c r="X609" s="177"/>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spans="1:52" ht="18" customHeight="1">
      <c r="A610" s="1"/>
      <c r="B610" s="1"/>
      <c r="C610" s="1"/>
      <c r="D610" s="1"/>
      <c r="E610" s="1"/>
      <c r="F610" s="167"/>
      <c r="G610" s="1"/>
      <c r="H610" s="167"/>
      <c r="I610" s="1"/>
      <c r="J610" s="345"/>
      <c r="K610" s="1"/>
      <c r="L610" s="10"/>
      <c r="M610" s="1"/>
      <c r="N610" s="1"/>
      <c r="O610" s="10"/>
      <c r="P610" s="1"/>
      <c r="Q610" s="1"/>
      <c r="R610" s="75"/>
      <c r="S610" s="1"/>
      <c r="T610" s="1"/>
      <c r="U610" s="1"/>
      <c r="V610" s="177"/>
      <c r="W610" s="177"/>
      <c r="X610" s="177"/>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spans="1:52" ht="18" customHeight="1">
      <c r="A611" s="1"/>
      <c r="B611" s="1"/>
      <c r="C611" s="1"/>
      <c r="D611" s="1"/>
      <c r="E611" s="1"/>
      <c r="F611" s="167"/>
      <c r="G611" s="1"/>
      <c r="H611" s="167"/>
      <c r="I611" s="1"/>
      <c r="J611" s="345"/>
      <c r="K611" s="1"/>
      <c r="L611" s="10"/>
      <c r="M611" s="1"/>
      <c r="N611" s="1"/>
      <c r="O611" s="10"/>
      <c r="P611" s="1"/>
      <c r="Q611" s="1"/>
      <c r="R611" s="75"/>
      <c r="S611" s="1"/>
      <c r="T611" s="1"/>
      <c r="U611" s="1"/>
      <c r="V611" s="177"/>
      <c r="W611" s="177"/>
      <c r="X611" s="177"/>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spans="1:52" ht="18" customHeight="1">
      <c r="A612" s="1"/>
      <c r="B612" s="1"/>
      <c r="C612" s="1"/>
      <c r="D612" s="1"/>
      <c r="E612" s="1"/>
      <c r="F612" s="167"/>
      <c r="G612" s="1"/>
      <c r="H612" s="167"/>
      <c r="I612" s="1"/>
      <c r="J612" s="345"/>
      <c r="K612" s="1"/>
      <c r="L612" s="10"/>
      <c r="M612" s="1"/>
      <c r="N612" s="1"/>
      <c r="O612" s="10"/>
      <c r="P612" s="1"/>
      <c r="Q612" s="1"/>
      <c r="R612" s="75"/>
      <c r="S612" s="1"/>
      <c r="T612" s="1"/>
      <c r="U612" s="1"/>
      <c r="V612" s="177"/>
      <c r="W612" s="177"/>
      <c r="X612" s="177"/>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spans="1:52" ht="18" customHeight="1">
      <c r="A613" s="1"/>
      <c r="B613" s="1"/>
      <c r="C613" s="1"/>
      <c r="D613" s="1"/>
      <c r="E613" s="1"/>
      <c r="F613" s="167"/>
      <c r="G613" s="1"/>
      <c r="H613" s="167"/>
      <c r="I613" s="1"/>
      <c r="J613" s="345"/>
      <c r="K613" s="1"/>
      <c r="L613" s="10"/>
      <c r="M613" s="1"/>
      <c r="N613" s="1"/>
      <c r="O613" s="10"/>
      <c r="P613" s="1"/>
      <c r="Q613" s="1"/>
      <c r="R613" s="75"/>
      <c r="S613" s="1"/>
      <c r="T613" s="1"/>
      <c r="U613" s="1"/>
      <c r="V613" s="177"/>
      <c r="W613" s="177"/>
      <c r="X613" s="177"/>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spans="1:52" ht="18" customHeight="1">
      <c r="A614" s="1"/>
      <c r="B614" s="1"/>
      <c r="C614" s="1"/>
      <c r="D614" s="1"/>
      <c r="E614" s="1"/>
      <c r="F614" s="167"/>
      <c r="G614" s="1"/>
      <c r="H614" s="167"/>
      <c r="I614" s="1"/>
      <c r="J614" s="345"/>
      <c r="K614" s="1"/>
      <c r="L614" s="10"/>
      <c r="M614" s="1"/>
      <c r="N614" s="1"/>
      <c r="O614" s="10"/>
      <c r="P614" s="1"/>
      <c r="Q614" s="1"/>
      <c r="R614" s="75"/>
      <c r="S614" s="1"/>
      <c r="T614" s="1"/>
      <c r="U614" s="1"/>
      <c r="V614" s="177"/>
      <c r="W614" s="177"/>
      <c r="X614" s="177"/>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spans="1:52" ht="18" customHeight="1">
      <c r="A615" s="1"/>
      <c r="B615" s="1"/>
      <c r="C615" s="1"/>
      <c r="D615" s="1"/>
      <c r="E615" s="1"/>
      <c r="F615" s="167"/>
      <c r="G615" s="1"/>
      <c r="H615" s="167"/>
      <c r="I615" s="1"/>
      <c r="J615" s="345"/>
      <c r="K615" s="1"/>
      <c r="L615" s="10"/>
      <c r="M615" s="1"/>
      <c r="N615" s="1"/>
      <c r="O615" s="10"/>
      <c r="P615" s="1"/>
      <c r="Q615" s="1"/>
      <c r="R615" s="75"/>
      <c r="S615" s="1"/>
      <c r="T615" s="1"/>
      <c r="U615" s="1"/>
      <c r="V615" s="177"/>
      <c r="W615" s="177"/>
      <c r="X615" s="177"/>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spans="1:52" ht="18" customHeight="1">
      <c r="A616" s="1"/>
      <c r="B616" s="1"/>
      <c r="C616" s="1"/>
      <c r="D616" s="1"/>
      <c r="E616" s="1"/>
      <c r="F616" s="167"/>
      <c r="G616" s="1"/>
      <c r="H616" s="167"/>
      <c r="I616" s="1"/>
      <c r="J616" s="345"/>
      <c r="K616" s="1"/>
      <c r="L616" s="10"/>
      <c r="M616" s="1"/>
      <c r="N616" s="1"/>
      <c r="O616" s="10"/>
      <c r="P616" s="1"/>
      <c r="Q616" s="1"/>
      <c r="R616" s="75"/>
      <c r="S616" s="1"/>
      <c r="T616" s="1"/>
      <c r="U616" s="1"/>
      <c r="V616" s="177"/>
      <c r="W616" s="177"/>
      <c r="X616" s="177"/>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spans="1:52" ht="18" customHeight="1">
      <c r="A617" s="1"/>
      <c r="B617" s="1"/>
      <c r="C617" s="1"/>
      <c r="D617" s="1"/>
      <c r="E617" s="1"/>
      <c r="F617" s="167"/>
      <c r="G617" s="1"/>
      <c r="H617" s="167"/>
      <c r="I617" s="1"/>
      <c r="J617" s="345"/>
      <c r="K617" s="1"/>
      <c r="L617" s="10"/>
      <c r="M617" s="1"/>
      <c r="N617" s="1"/>
      <c r="O617" s="10"/>
      <c r="P617" s="1"/>
      <c r="Q617" s="1"/>
      <c r="R617" s="75"/>
      <c r="S617" s="1"/>
      <c r="T617" s="1"/>
      <c r="U617" s="1"/>
      <c r="V617" s="177"/>
      <c r="W617" s="177"/>
      <c r="X617" s="177"/>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spans="1:52" ht="18" customHeight="1">
      <c r="A618" s="1"/>
      <c r="B618" s="1"/>
      <c r="C618" s="1"/>
      <c r="D618" s="1"/>
      <c r="E618" s="1"/>
      <c r="F618" s="167"/>
      <c r="G618" s="1"/>
      <c r="H618" s="167"/>
      <c r="I618" s="1"/>
      <c r="J618" s="345"/>
      <c r="K618" s="1"/>
      <c r="L618" s="10"/>
      <c r="M618" s="1"/>
      <c r="N618" s="1"/>
      <c r="O618" s="10"/>
      <c r="P618" s="1"/>
      <c r="Q618" s="1"/>
      <c r="R618" s="75"/>
      <c r="S618" s="1"/>
      <c r="T618" s="1"/>
      <c r="U618" s="1"/>
      <c r="V618" s="177"/>
      <c r="W618" s="177"/>
      <c r="X618" s="177"/>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spans="1:52" ht="18" customHeight="1">
      <c r="A619" s="1"/>
      <c r="B619" s="1"/>
      <c r="C619" s="1"/>
      <c r="D619" s="1"/>
      <c r="E619" s="1"/>
      <c r="F619" s="167"/>
      <c r="G619" s="1"/>
      <c r="H619" s="167"/>
      <c r="I619" s="1"/>
      <c r="J619" s="345"/>
      <c r="K619" s="1"/>
      <c r="L619" s="10"/>
      <c r="M619" s="1"/>
      <c r="N619" s="1"/>
      <c r="O619" s="10"/>
      <c r="P619" s="1"/>
      <c r="Q619" s="1"/>
      <c r="R619" s="75"/>
      <c r="S619" s="1"/>
      <c r="T619" s="1"/>
      <c r="U619" s="1"/>
      <c r="V619" s="177"/>
      <c r="W619" s="177"/>
      <c r="X619" s="177"/>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spans="1:52" ht="18" customHeight="1">
      <c r="A620" s="1"/>
      <c r="B620" s="1"/>
      <c r="C620" s="1"/>
      <c r="D620" s="1"/>
      <c r="E620" s="1"/>
      <c r="F620" s="167"/>
      <c r="G620" s="1"/>
      <c r="H620" s="167"/>
      <c r="I620" s="1"/>
      <c r="J620" s="345"/>
      <c r="K620" s="1"/>
      <c r="L620" s="10"/>
      <c r="M620" s="1"/>
      <c r="N620" s="1"/>
      <c r="O620" s="10"/>
      <c r="P620" s="1"/>
      <c r="Q620" s="1"/>
      <c r="R620" s="75"/>
      <c r="S620" s="1"/>
      <c r="T620" s="1"/>
      <c r="U620" s="1"/>
      <c r="V620" s="177"/>
      <c r="W620" s="177"/>
      <c r="X620" s="177"/>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spans="1:52" ht="18" customHeight="1">
      <c r="A621" s="1"/>
      <c r="B621" s="1"/>
      <c r="C621" s="1"/>
      <c r="D621" s="1"/>
      <c r="E621" s="1"/>
      <c r="F621" s="167"/>
      <c r="G621" s="1"/>
      <c r="H621" s="167"/>
      <c r="I621" s="1"/>
      <c r="J621" s="345"/>
      <c r="K621" s="1"/>
      <c r="L621" s="10"/>
      <c r="M621" s="1"/>
      <c r="N621" s="1"/>
      <c r="O621" s="10"/>
      <c r="P621" s="1"/>
      <c r="Q621" s="1"/>
      <c r="R621" s="75"/>
      <c r="S621" s="1"/>
      <c r="T621" s="1"/>
      <c r="U621" s="1"/>
      <c r="V621" s="177"/>
      <c r="W621" s="177"/>
      <c r="X621" s="177"/>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spans="1:52" ht="18" customHeight="1">
      <c r="A622" s="1"/>
      <c r="B622" s="1"/>
      <c r="C622" s="1"/>
      <c r="D622" s="1"/>
      <c r="E622" s="1"/>
      <c r="F622" s="167"/>
      <c r="G622" s="1"/>
      <c r="H622" s="167"/>
      <c r="I622" s="1"/>
      <c r="J622" s="345"/>
      <c r="K622" s="1"/>
      <c r="L622" s="10"/>
      <c r="M622" s="1"/>
      <c r="N622" s="1"/>
      <c r="O622" s="10"/>
      <c r="P622" s="1"/>
      <c r="Q622" s="1"/>
      <c r="R622" s="75"/>
      <c r="S622" s="1"/>
      <c r="T622" s="1"/>
      <c r="U622" s="1"/>
      <c r="V622" s="177"/>
      <c r="W622" s="177"/>
      <c r="X622" s="177"/>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spans="1:52" ht="18" customHeight="1">
      <c r="A623" s="1"/>
      <c r="B623" s="1"/>
      <c r="C623" s="1"/>
      <c r="D623" s="1"/>
      <c r="E623" s="1"/>
      <c r="F623" s="167"/>
      <c r="G623" s="1"/>
      <c r="H623" s="167"/>
      <c r="I623" s="1"/>
      <c r="J623" s="345"/>
      <c r="K623" s="1"/>
      <c r="L623" s="10"/>
      <c r="M623" s="1"/>
      <c r="N623" s="1"/>
      <c r="O623" s="10"/>
      <c r="P623" s="1"/>
      <c r="Q623" s="1"/>
      <c r="R623" s="75"/>
      <c r="S623" s="1"/>
      <c r="T623" s="1"/>
      <c r="U623" s="1"/>
      <c r="V623" s="177"/>
      <c r="W623" s="177"/>
      <c r="X623" s="177"/>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spans="1:52" ht="18" customHeight="1">
      <c r="A624" s="1"/>
      <c r="B624" s="1"/>
      <c r="C624" s="1"/>
      <c r="D624" s="1"/>
      <c r="E624" s="1"/>
      <c r="F624" s="167"/>
      <c r="G624" s="1"/>
      <c r="H624" s="167"/>
      <c r="I624" s="1"/>
      <c r="J624" s="345"/>
      <c r="K624" s="1"/>
      <c r="L624" s="10"/>
      <c r="M624" s="1"/>
      <c r="N624" s="1"/>
      <c r="O624" s="10"/>
      <c r="P624" s="1"/>
      <c r="Q624" s="1"/>
      <c r="R624" s="75"/>
      <c r="S624" s="1"/>
      <c r="T624" s="1"/>
      <c r="U624" s="1"/>
      <c r="V624" s="177"/>
      <c r="W624" s="177"/>
      <c r="X624" s="177"/>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spans="1:52" ht="18" customHeight="1">
      <c r="A625" s="1"/>
      <c r="B625" s="1"/>
      <c r="C625" s="1"/>
      <c r="D625" s="1"/>
      <c r="E625" s="1"/>
      <c r="F625" s="167"/>
      <c r="G625" s="1"/>
      <c r="H625" s="167"/>
      <c r="I625" s="1"/>
      <c r="J625" s="345"/>
      <c r="K625" s="1"/>
      <c r="L625" s="10"/>
      <c r="M625" s="1"/>
      <c r="N625" s="1"/>
      <c r="O625" s="10"/>
      <c r="P625" s="1"/>
      <c r="Q625" s="1"/>
      <c r="R625" s="75"/>
      <c r="S625" s="1"/>
      <c r="T625" s="1"/>
      <c r="U625" s="1"/>
      <c r="V625" s="177"/>
      <c r="W625" s="177"/>
      <c r="X625" s="177"/>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spans="1:52" ht="18" customHeight="1">
      <c r="A626" s="1"/>
      <c r="B626" s="1"/>
      <c r="C626" s="1"/>
      <c r="D626" s="1"/>
      <c r="E626" s="1"/>
      <c r="F626" s="167"/>
      <c r="G626" s="1"/>
      <c r="H626" s="167"/>
      <c r="I626" s="1"/>
      <c r="J626" s="345"/>
      <c r="K626" s="1"/>
      <c r="L626" s="10"/>
      <c r="M626" s="1"/>
      <c r="N626" s="1"/>
      <c r="O626" s="10"/>
      <c r="P626" s="1"/>
      <c r="Q626" s="1"/>
      <c r="R626" s="75"/>
      <c r="S626" s="1"/>
      <c r="T626" s="1"/>
      <c r="U626" s="1"/>
      <c r="V626" s="177"/>
      <c r="W626" s="177"/>
      <c r="X626" s="177"/>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spans="1:52" ht="18" customHeight="1">
      <c r="A627" s="1"/>
      <c r="B627" s="1"/>
      <c r="C627" s="1"/>
      <c r="D627" s="1"/>
      <c r="E627" s="1"/>
      <c r="F627" s="167"/>
      <c r="G627" s="1"/>
      <c r="H627" s="167"/>
      <c r="I627" s="1"/>
      <c r="J627" s="345"/>
      <c r="K627" s="1"/>
      <c r="L627" s="10"/>
      <c r="M627" s="1"/>
      <c r="N627" s="1"/>
      <c r="O627" s="10"/>
      <c r="P627" s="1"/>
      <c r="Q627" s="1"/>
      <c r="R627" s="75"/>
      <c r="S627" s="1"/>
      <c r="T627" s="1"/>
      <c r="U627" s="1"/>
      <c r="V627" s="177"/>
      <c r="W627" s="177"/>
      <c r="X627" s="177"/>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spans="1:52" ht="18" customHeight="1">
      <c r="A628" s="1"/>
      <c r="B628" s="1"/>
      <c r="C628" s="1"/>
      <c r="D628" s="1"/>
      <c r="E628" s="1"/>
      <c r="F628" s="167"/>
      <c r="G628" s="1"/>
      <c r="H628" s="167"/>
      <c r="I628" s="1"/>
      <c r="J628" s="345"/>
      <c r="K628" s="1"/>
      <c r="L628" s="10"/>
      <c r="M628" s="1"/>
      <c r="N628" s="1"/>
      <c r="O628" s="10"/>
      <c r="P628" s="1"/>
      <c r="Q628" s="1"/>
      <c r="R628" s="75"/>
      <c r="S628" s="1"/>
      <c r="T628" s="1"/>
      <c r="U628" s="1"/>
      <c r="V628" s="177"/>
      <c r="W628" s="177"/>
      <c r="X628" s="177"/>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spans="1:52" ht="18" customHeight="1">
      <c r="A629" s="1"/>
      <c r="B629" s="1"/>
      <c r="C629" s="1"/>
      <c r="D629" s="1"/>
      <c r="E629" s="1"/>
      <c r="F629" s="167"/>
      <c r="G629" s="1"/>
      <c r="H629" s="167"/>
      <c r="I629" s="1"/>
      <c r="J629" s="345"/>
      <c r="K629" s="1"/>
      <c r="L629" s="10"/>
      <c r="M629" s="1"/>
      <c r="N629" s="1"/>
      <c r="O629" s="10"/>
      <c r="P629" s="1"/>
      <c r="Q629" s="1"/>
      <c r="R629" s="75"/>
      <c r="S629" s="1"/>
      <c r="T629" s="1"/>
      <c r="U629" s="1"/>
      <c r="V629" s="177"/>
      <c r="W629" s="177"/>
      <c r="X629" s="177"/>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spans="1:52" ht="18" customHeight="1">
      <c r="A630" s="1"/>
      <c r="B630" s="1"/>
      <c r="C630" s="1"/>
      <c r="D630" s="1"/>
      <c r="E630" s="1"/>
      <c r="F630" s="167"/>
      <c r="G630" s="1"/>
      <c r="H630" s="167"/>
      <c r="I630" s="1"/>
      <c r="J630" s="345"/>
      <c r="K630" s="1"/>
      <c r="L630" s="10"/>
      <c r="M630" s="1"/>
      <c r="N630" s="1"/>
      <c r="O630" s="10"/>
      <c r="P630" s="1"/>
      <c r="Q630" s="1"/>
      <c r="R630" s="75"/>
      <c r="S630" s="1"/>
      <c r="T630" s="1"/>
      <c r="U630" s="1"/>
      <c r="V630" s="177"/>
      <c r="W630" s="177"/>
      <c r="X630" s="177"/>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spans="1:52" ht="18" customHeight="1">
      <c r="A631" s="1"/>
      <c r="B631" s="1"/>
      <c r="C631" s="1"/>
      <c r="D631" s="1"/>
      <c r="E631" s="1"/>
      <c r="F631" s="167"/>
      <c r="G631" s="1"/>
      <c r="H631" s="167"/>
      <c r="I631" s="1"/>
      <c r="J631" s="345"/>
      <c r="K631" s="1"/>
      <c r="L631" s="10"/>
      <c r="M631" s="1"/>
      <c r="N631" s="1"/>
      <c r="O631" s="10"/>
      <c r="P631" s="1"/>
      <c r="Q631" s="1"/>
      <c r="R631" s="75"/>
      <c r="S631" s="1"/>
      <c r="T631" s="1"/>
      <c r="U631" s="1"/>
      <c r="V631" s="177"/>
      <c r="W631" s="177"/>
      <c r="X631" s="177"/>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spans="1:52" ht="18" customHeight="1">
      <c r="A632" s="1"/>
      <c r="B632" s="1"/>
      <c r="C632" s="1"/>
      <c r="D632" s="1"/>
      <c r="E632" s="1"/>
      <c r="F632" s="167"/>
      <c r="G632" s="1"/>
      <c r="H632" s="167"/>
      <c r="I632" s="1"/>
      <c r="J632" s="345"/>
      <c r="K632" s="1"/>
      <c r="L632" s="10"/>
      <c r="M632" s="1"/>
      <c r="N632" s="1"/>
      <c r="O632" s="10"/>
      <c r="P632" s="1"/>
      <c r="Q632" s="1"/>
      <c r="R632" s="75"/>
      <c r="S632" s="1"/>
      <c r="T632" s="1"/>
      <c r="U632" s="1"/>
      <c r="V632" s="177"/>
      <c r="W632" s="177"/>
      <c r="X632" s="177"/>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spans="1:52" ht="18" customHeight="1">
      <c r="A633" s="1"/>
      <c r="B633" s="1"/>
      <c r="C633" s="1"/>
      <c r="D633" s="1"/>
      <c r="E633" s="1"/>
      <c r="F633" s="167"/>
      <c r="G633" s="1"/>
      <c r="H633" s="167"/>
      <c r="I633" s="1"/>
      <c r="J633" s="345"/>
      <c r="K633" s="1"/>
      <c r="L633" s="10"/>
      <c r="M633" s="1"/>
      <c r="N633" s="1"/>
      <c r="O633" s="10"/>
      <c r="P633" s="1"/>
      <c r="Q633" s="1"/>
      <c r="R633" s="75"/>
      <c r="S633" s="1"/>
      <c r="T633" s="1"/>
      <c r="U633" s="1"/>
      <c r="V633" s="177"/>
      <c r="W633" s="177"/>
      <c r="X633" s="177"/>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spans="1:52" ht="18" customHeight="1">
      <c r="A634" s="1"/>
      <c r="B634" s="1"/>
      <c r="C634" s="1"/>
      <c r="D634" s="1"/>
      <c r="E634" s="1"/>
      <c r="F634" s="167"/>
      <c r="G634" s="1"/>
      <c r="H634" s="167"/>
      <c r="I634" s="1"/>
      <c r="J634" s="345"/>
      <c r="K634" s="1"/>
      <c r="L634" s="10"/>
      <c r="M634" s="1"/>
      <c r="N634" s="1"/>
      <c r="O634" s="10"/>
      <c r="P634" s="1"/>
      <c r="Q634" s="1"/>
      <c r="R634" s="75"/>
      <c r="S634" s="1"/>
      <c r="T634" s="1"/>
      <c r="U634" s="1"/>
      <c r="V634" s="177"/>
      <c r="W634" s="177"/>
      <c r="X634" s="177"/>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spans="1:52" ht="18" customHeight="1">
      <c r="A635" s="1"/>
      <c r="B635" s="1"/>
      <c r="C635" s="1"/>
      <c r="D635" s="1"/>
      <c r="E635" s="1"/>
      <c r="F635" s="167"/>
      <c r="G635" s="1"/>
      <c r="H635" s="167"/>
      <c r="I635" s="1"/>
      <c r="J635" s="345"/>
      <c r="K635" s="1"/>
      <c r="L635" s="10"/>
      <c r="M635" s="1"/>
      <c r="N635" s="1"/>
      <c r="O635" s="10"/>
      <c r="P635" s="1"/>
      <c r="Q635" s="1"/>
      <c r="R635" s="75"/>
      <c r="S635" s="1"/>
      <c r="T635" s="1"/>
      <c r="U635" s="1"/>
      <c r="V635" s="177"/>
      <c r="W635" s="177"/>
      <c r="X635" s="177"/>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spans="1:52" ht="18" customHeight="1">
      <c r="A636" s="1"/>
      <c r="B636" s="1"/>
      <c r="C636" s="1"/>
      <c r="D636" s="1"/>
      <c r="E636" s="1"/>
      <c r="F636" s="167"/>
      <c r="G636" s="1"/>
      <c r="H636" s="167"/>
      <c r="I636" s="1"/>
      <c r="J636" s="345"/>
      <c r="K636" s="1"/>
      <c r="L636" s="10"/>
      <c r="M636" s="1"/>
      <c r="N636" s="1"/>
      <c r="O636" s="10"/>
      <c r="P636" s="1"/>
      <c r="Q636" s="1"/>
      <c r="R636" s="75"/>
      <c r="S636" s="1"/>
      <c r="T636" s="1"/>
      <c r="U636" s="1"/>
      <c r="V636" s="177"/>
      <c r="W636" s="177"/>
      <c r="X636" s="177"/>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spans="1:52" ht="18" customHeight="1">
      <c r="A637" s="1"/>
      <c r="B637" s="1"/>
      <c r="C637" s="1"/>
      <c r="D637" s="1"/>
      <c r="E637" s="1"/>
      <c r="F637" s="167"/>
      <c r="G637" s="1"/>
      <c r="H637" s="167"/>
      <c r="I637" s="1"/>
      <c r="J637" s="345"/>
      <c r="K637" s="1"/>
      <c r="L637" s="10"/>
      <c r="M637" s="1"/>
      <c r="N637" s="1"/>
      <c r="O637" s="10"/>
      <c r="P637" s="1"/>
      <c r="Q637" s="1"/>
      <c r="R637" s="75"/>
      <c r="S637" s="1"/>
      <c r="T637" s="1"/>
      <c r="U637" s="1"/>
      <c r="V637" s="177"/>
      <c r="W637" s="177"/>
      <c r="X637" s="177"/>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spans="1:52" ht="18" customHeight="1">
      <c r="A638" s="1"/>
      <c r="B638" s="1"/>
      <c r="C638" s="1"/>
      <c r="D638" s="1"/>
      <c r="E638" s="1"/>
      <c r="F638" s="167"/>
      <c r="G638" s="1"/>
      <c r="H638" s="167"/>
      <c r="I638" s="1"/>
      <c r="J638" s="345"/>
      <c r="K638" s="1"/>
      <c r="L638" s="10"/>
      <c r="M638" s="1"/>
      <c r="N638" s="1"/>
      <c r="O638" s="10"/>
      <c r="P638" s="1"/>
      <c r="Q638" s="1"/>
      <c r="R638" s="75"/>
      <c r="S638" s="1"/>
      <c r="T638" s="1"/>
      <c r="U638" s="1"/>
      <c r="V638" s="177"/>
      <c r="W638" s="177"/>
      <c r="X638" s="177"/>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spans="1:52" ht="18" customHeight="1">
      <c r="A639" s="1"/>
      <c r="B639" s="1"/>
      <c r="C639" s="1"/>
      <c r="D639" s="1"/>
      <c r="E639" s="1"/>
      <c r="F639" s="167"/>
      <c r="G639" s="1"/>
      <c r="H639" s="167"/>
      <c r="I639" s="1"/>
      <c r="J639" s="345"/>
      <c r="K639" s="1"/>
      <c r="L639" s="10"/>
      <c r="M639" s="1"/>
      <c r="N639" s="1"/>
      <c r="O639" s="10"/>
      <c r="P639" s="1"/>
      <c r="Q639" s="1"/>
      <c r="R639" s="75"/>
      <c r="S639" s="1"/>
      <c r="T639" s="1"/>
      <c r="U639" s="1"/>
      <c r="V639" s="177"/>
      <c r="W639" s="177"/>
      <c r="X639" s="177"/>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spans="1:52" ht="18" customHeight="1">
      <c r="A640" s="1"/>
      <c r="B640" s="1"/>
      <c r="C640" s="1"/>
      <c r="D640" s="1"/>
      <c r="E640" s="1"/>
      <c r="F640" s="167"/>
      <c r="G640" s="1"/>
      <c r="H640" s="167"/>
      <c r="I640" s="1"/>
      <c r="J640" s="345"/>
      <c r="K640" s="1"/>
      <c r="L640" s="10"/>
      <c r="M640" s="1"/>
      <c r="N640" s="1"/>
      <c r="O640" s="10"/>
      <c r="P640" s="1"/>
      <c r="Q640" s="1"/>
      <c r="R640" s="75"/>
      <c r="S640" s="1"/>
      <c r="T640" s="1"/>
      <c r="U640" s="1"/>
      <c r="V640" s="177"/>
      <c r="W640" s="177"/>
      <c r="X640" s="177"/>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spans="1:52" ht="18" customHeight="1">
      <c r="A641" s="1"/>
      <c r="B641" s="1"/>
      <c r="C641" s="1"/>
      <c r="D641" s="1"/>
      <c r="E641" s="1"/>
      <c r="F641" s="167"/>
      <c r="G641" s="1"/>
      <c r="H641" s="167"/>
      <c r="I641" s="1"/>
      <c r="J641" s="345"/>
      <c r="K641" s="1"/>
      <c r="L641" s="10"/>
      <c r="M641" s="1"/>
      <c r="N641" s="1"/>
      <c r="O641" s="10"/>
      <c r="P641" s="1"/>
      <c r="Q641" s="1"/>
      <c r="R641" s="75"/>
      <c r="S641" s="1"/>
      <c r="T641" s="1"/>
      <c r="U641" s="1"/>
      <c r="V641" s="177"/>
      <c r="W641" s="177"/>
      <c r="X641" s="177"/>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spans="1:52" ht="18" customHeight="1">
      <c r="A642" s="1"/>
      <c r="B642" s="1"/>
      <c r="C642" s="1"/>
      <c r="D642" s="1"/>
      <c r="E642" s="1"/>
      <c r="F642" s="167"/>
      <c r="G642" s="1"/>
      <c r="H642" s="167"/>
      <c r="I642" s="1"/>
      <c r="J642" s="345"/>
      <c r="K642" s="1"/>
      <c r="L642" s="10"/>
      <c r="M642" s="1"/>
      <c r="N642" s="1"/>
      <c r="O642" s="10"/>
      <c r="P642" s="1"/>
      <c r="Q642" s="1"/>
      <c r="R642" s="75"/>
      <c r="S642" s="1"/>
      <c r="T642" s="1"/>
      <c r="U642" s="1"/>
      <c r="V642" s="177"/>
      <c r="W642" s="177"/>
      <c r="X642" s="177"/>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spans="1:52" ht="18" customHeight="1">
      <c r="A643" s="1"/>
      <c r="B643" s="1"/>
      <c r="C643" s="1"/>
      <c r="D643" s="1"/>
      <c r="E643" s="1"/>
      <c r="F643" s="167"/>
      <c r="G643" s="1"/>
      <c r="H643" s="167"/>
      <c r="I643" s="1"/>
      <c r="J643" s="345"/>
      <c r="K643" s="1"/>
      <c r="L643" s="10"/>
      <c r="M643" s="1"/>
      <c r="N643" s="1"/>
      <c r="O643" s="10"/>
      <c r="P643" s="1"/>
      <c r="Q643" s="1"/>
      <c r="R643" s="75"/>
      <c r="S643" s="1"/>
      <c r="T643" s="1"/>
      <c r="U643" s="1"/>
      <c r="V643" s="177"/>
      <c r="W643" s="177"/>
      <c r="X643" s="177"/>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spans="1:52" ht="18" customHeight="1">
      <c r="A644" s="1"/>
      <c r="B644" s="1"/>
      <c r="C644" s="1"/>
      <c r="D644" s="1"/>
      <c r="E644" s="1"/>
      <c r="F644" s="167"/>
      <c r="G644" s="1"/>
      <c r="H644" s="167"/>
      <c r="I644" s="1"/>
      <c r="J644" s="345"/>
      <c r="K644" s="1"/>
      <c r="L644" s="10"/>
      <c r="M644" s="1"/>
      <c r="N644" s="1"/>
      <c r="O644" s="10"/>
      <c r="P644" s="1"/>
      <c r="Q644" s="1"/>
      <c r="R644" s="75"/>
      <c r="S644" s="1"/>
      <c r="T644" s="1"/>
      <c r="U644" s="1"/>
      <c r="V644" s="177"/>
      <c r="W644" s="177"/>
      <c r="X644" s="177"/>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spans="1:52" ht="18" customHeight="1">
      <c r="A645" s="1"/>
      <c r="B645" s="1"/>
      <c r="C645" s="1"/>
      <c r="D645" s="1"/>
      <c r="E645" s="1"/>
      <c r="F645" s="167"/>
      <c r="G645" s="1"/>
      <c r="H645" s="167"/>
      <c r="I645" s="1"/>
      <c r="J645" s="345"/>
      <c r="K645" s="1"/>
      <c r="L645" s="10"/>
      <c r="M645" s="1"/>
      <c r="N645" s="1"/>
      <c r="O645" s="10"/>
      <c r="P645" s="1"/>
      <c r="Q645" s="1"/>
      <c r="R645" s="75"/>
      <c r="S645" s="1"/>
      <c r="T645" s="1"/>
      <c r="U645" s="1"/>
      <c r="V645" s="177"/>
      <c r="W645" s="177"/>
      <c r="X645" s="177"/>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spans="1:52" ht="18" customHeight="1">
      <c r="A646" s="1"/>
      <c r="B646" s="1"/>
      <c r="C646" s="1"/>
      <c r="D646" s="1"/>
      <c r="E646" s="1"/>
      <c r="F646" s="167"/>
      <c r="G646" s="1"/>
      <c r="H646" s="167"/>
      <c r="I646" s="1"/>
      <c r="J646" s="345"/>
      <c r="K646" s="1"/>
      <c r="L646" s="10"/>
      <c r="M646" s="1"/>
      <c r="N646" s="1"/>
      <c r="O646" s="10"/>
      <c r="P646" s="1"/>
      <c r="Q646" s="1"/>
      <c r="R646" s="75"/>
      <c r="S646" s="1"/>
      <c r="T646" s="1"/>
      <c r="U646" s="1"/>
      <c r="V646" s="177"/>
      <c r="W646" s="177"/>
      <c r="X646" s="177"/>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spans="1:52" ht="18" customHeight="1">
      <c r="A647" s="1"/>
      <c r="B647" s="1"/>
      <c r="C647" s="1"/>
      <c r="D647" s="1"/>
      <c r="E647" s="1"/>
      <c r="F647" s="167"/>
      <c r="G647" s="1"/>
      <c r="H647" s="167"/>
      <c r="I647" s="1"/>
      <c r="J647" s="345"/>
      <c r="K647" s="1"/>
      <c r="L647" s="10"/>
      <c r="M647" s="1"/>
      <c r="N647" s="1"/>
      <c r="O647" s="10"/>
      <c r="P647" s="1"/>
      <c r="Q647" s="1"/>
      <c r="R647" s="75"/>
      <c r="S647" s="1"/>
      <c r="T647" s="1"/>
      <c r="U647" s="1"/>
      <c r="V647" s="177"/>
      <c r="W647" s="177"/>
      <c r="X647" s="177"/>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spans="1:52" ht="18" customHeight="1">
      <c r="A648" s="1"/>
      <c r="B648" s="1"/>
      <c r="C648" s="1"/>
      <c r="D648" s="1"/>
      <c r="E648" s="1"/>
      <c r="F648" s="167"/>
      <c r="G648" s="1"/>
      <c r="H648" s="167"/>
      <c r="I648" s="1"/>
      <c r="J648" s="345"/>
      <c r="K648" s="1"/>
      <c r="L648" s="10"/>
      <c r="M648" s="1"/>
      <c r="N648" s="1"/>
      <c r="O648" s="10"/>
      <c r="P648" s="1"/>
      <c r="Q648" s="1"/>
      <c r="R648" s="75"/>
      <c r="S648" s="1"/>
      <c r="T648" s="1"/>
      <c r="U648" s="1"/>
      <c r="V648" s="177"/>
      <c r="W648" s="177"/>
      <c r="X648" s="177"/>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spans="1:52" ht="18" customHeight="1">
      <c r="A649" s="1"/>
      <c r="B649" s="1"/>
      <c r="C649" s="1"/>
      <c r="D649" s="1"/>
      <c r="E649" s="1"/>
      <c r="F649" s="167"/>
      <c r="G649" s="1"/>
      <c r="H649" s="167"/>
      <c r="I649" s="1"/>
      <c r="J649" s="345"/>
      <c r="K649" s="1"/>
      <c r="L649" s="10"/>
      <c r="M649" s="1"/>
      <c r="N649" s="1"/>
      <c r="O649" s="10"/>
      <c r="P649" s="1"/>
      <c r="Q649" s="1"/>
      <c r="R649" s="75"/>
      <c r="S649" s="1"/>
      <c r="T649" s="1"/>
      <c r="U649" s="1"/>
      <c r="V649" s="177"/>
      <c r="W649" s="177"/>
      <c r="X649" s="177"/>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spans="1:52" ht="18" customHeight="1">
      <c r="A650" s="1"/>
      <c r="B650" s="1"/>
      <c r="C650" s="1"/>
      <c r="D650" s="1"/>
      <c r="E650" s="1"/>
      <c r="F650" s="167"/>
      <c r="G650" s="1"/>
      <c r="H650" s="167"/>
      <c r="I650" s="1"/>
      <c r="J650" s="345"/>
      <c r="K650" s="1"/>
      <c r="L650" s="10"/>
      <c r="M650" s="1"/>
      <c r="N650" s="1"/>
      <c r="O650" s="10"/>
      <c r="P650" s="1"/>
      <c r="Q650" s="1"/>
      <c r="R650" s="75"/>
      <c r="S650" s="1"/>
      <c r="T650" s="1"/>
      <c r="U650" s="1"/>
      <c r="V650" s="177"/>
      <c r="W650" s="177"/>
      <c r="X650" s="177"/>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spans="1:52" ht="18" customHeight="1">
      <c r="A651" s="1"/>
      <c r="B651" s="1"/>
      <c r="C651" s="1"/>
      <c r="D651" s="1"/>
      <c r="E651" s="1"/>
      <c r="F651" s="167"/>
      <c r="G651" s="1"/>
      <c r="H651" s="167"/>
      <c r="I651" s="1"/>
      <c r="J651" s="345"/>
      <c r="K651" s="1"/>
      <c r="L651" s="10"/>
      <c r="M651" s="1"/>
      <c r="N651" s="1"/>
      <c r="O651" s="10"/>
      <c r="P651" s="1"/>
      <c r="Q651" s="1"/>
      <c r="R651" s="75"/>
      <c r="S651" s="1"/>
      <c r="T651" s="1"/>
      <c r="U651" s="1"/>
      <c r="V651" s="177"/>
      <c r="W651" s="177"/>
      <c r="X651" s="177"/>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spans="1:52" ht="18" customHeight="1">
      <c r="A652" s="1"/>
      <c r="B652" s="1"/>
      <c r="C652" s="1"/>
      <c r="D652" s="1"/>
      <c r="E652" s="1"/>
      <c r="F652" s="167"/>
      <c r="G652" s="1"/>
      <c r="H652" s="167"/>
      <c r="I652" s="1"/>
      <c r="J652" s="345"/>
      <c r="K652" s="1"/>
      <c r="L652" s="10"/>
      <c r="M652" s="1"/>
      <c r="N652" s="1"/>
      <c r="O652" s="10"/>
      <c r="P652" s="1"/>
      <c r="Q652" s="1"/>
      <c r="R652" s="75"/>
      <c r="S652" s="1"/>
      <c r="T652" s="1"/>
      <c r="U652" s="1"/>
      <c r="V652" s="177"/>
      <c r="W652" s="177"/>
      <c r="X652" s="177"/>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spans="1:52" ht="18" customHeight="1">
      <c r="A653" s="1"/>
      <c r="B653" s="1"/>
      <c r="C653" s="1"/>
      <c r="D653" s="1"/>
      <c r="E653" s="1"/>
      <c r="F653" s="167"/>
      <c r="G653" s="1"/>
      <c r="H653" s="167"/>
      <c r="I653" s="1"/>
      <c r="J653" s="345"/>
      <c r="K653" s="1"/>
      <c r="L653" s="10"/>
      <c r="M653" s="1"/>
      <c r="N653" s="1"/>
      <c r="O653" s="10"/>
      <c r="P653" s="1"/>
      <c r="Q653" s="1"/>
      <c r="R653" s="75"/>
      <c r="S653" s="1"/>
      <c r="T653" s="1"/>
      <c r="U653" s="1"/>
      <c r="V653" s="177"/>
      <c r="W653" s="177"/>
      <c r="X653" s="177"/>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spans="1:52" ht="18" customHeight="1">
      <c r="A654" s="1"/>
      <c r="B654" s="1"/>
      <c r="C654" s="1"/>
      <c r="D654" s="1"/>
      <c r="E654" s="1"/>
      <c r="F654" s="167"/>
      <c r="G654" s="1"/>
      <c r="H654" s="167"/>
      <c r="I654" s="1"/>
      <c r="J654" s="345"/>
      <c r="K654" s="1"/>
      <c r="L654" s="10"/>
      <c r="M654" s="1"/>
      <c r="N654" s="1"/>
      <c r="O654" s="10"/>
      <c r="P654" s="1"/>
      <c r="Q654" s="1"/>
      <c r="R654" s="75"/>
      <c r="S654" s="1"/>
      <c r="T654" s="1"/>
      <c r="U654" s="1"/>
      <c r="V654" s="177"/>
      <c r="W654" s="177"/>
      <c r="X654" s="177"/>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spans="1:52" ht="18" customHeight="1">
      <c r="A655" s="1"/>
      <c r="B655" s="1"/>
      <c r="C655" s="1"/>
      <c r="D655" s="1"/>
      <c r="E655" s="1"/>
      <c r="F655" s="167"/>
      <c r="G655" s="1"/>
      <c r="H655" s="167"/>
      <c r="I655" s="1"/>
      <c r="J655" s="345"/>
      <c r="K655" s="1"/>
      <c r="L655" s="10"/>
      <c r="M655" s="1"/>
      <c r="N655" s="1"/>
      <c r="O655" s="10"/>
      <c r="P655" s="1"/>
      <c r="Q655" s="1"/>
      <c r="R655" s="75"/>
      <c r="S655" s="1"/>
      <c r="T655" s="1"/>
      <c r="U655" s="1"/>
      <c r="V655" s="177"/>
      <c r="W655" s="177"/>
      <c r="X655" s="177"/>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spans="1:52" ht="18" customHeight="1">
      <c r="A656" s="1"/>
      <c r="B656" s="1"/>
      <c r="C656" s="1"/>
      <c r="D656" s="1"/>
      <c r="E656" s="1"/>
      <c r="F656" s="167"/>
      <c r="G656" s="1"/>
      <c r="H656" s="167"/>
      <c r="I656" s="1"/>
      <c r="J656" s="345"/>
      <c r="K656" s="1"/>
      <c r="L656" s="10"/>
      <c r="M656" s="1"/>
      <c r="N656" s="1"/>
      <c r="O656" s="10"/>
      <c r="P656" s="1"/>
      <c r="Q656" s="1"/>
      <c r="R656" s="75"/>
      <c r="S656" s="1"/>
      <c r="T656" s="1"/>
      <c r="U656" s="1"/>
      <c r="V656" s="177"/>
      <c r="W656" s="177"/>
      <c r="X656" s="177"/>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spans="1:52" ht="18" customHeight="1">
      <c r="A657" s="1"/>
      <c r="B657" s="1"/>
      <c r="C657" s="1"/>
      <c r="D657" s="1"/>
      <c r="E657" s="1"/>
      <c r="F657" s="167"/>
      <c r="G657" s="1"/>
      <c r="H657" s="167"/>
      <c r="I657" s="1"/>
      <c r="J657" s="345"/>
      <c r="K657" s="1"/>
      <c r="L657" s="10"/>
      <c r="M657" s="1"/>
      <c r="N657" s="1"/>
      <c r="O657" s="10"/>
      <c r="P657" s="1"/>
      <c r="Q657" s="1"/>
      <c r="R657" s="75"/>
      <c r="S657" s="1"/>
      <c r="T657" s="1"/>
      <c r="U657" s="1"/>
      <c r="V657" s="177"/>
      <c r="W657" s="177"/>
      <c r="X657" s="177"/>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spans="1:52" ht="18" customHeight="1">
      <c r="A658" s="1"/>
      <c r="B658" s="1"/>
      <c r="C658" s="1"/>
      <c r="D658" s="1"/>
      <c r="E658" s="1"/>
      <c r="F658" s="167"/>
      <c r="G658" s="1"/>
      <c r="H658" s="167"/>
      <c r="I658" s="1"/>
      <c r="J658" s="345"/>
      <c r="K658" s="1"/>
      <c r="L658" s="10"/>
      <c r="M658" s="1"/>
      <c r="N658" s="1"/>
      <c r="O658" s="10"/>
      <c r="P658" s="1"/>
      <c r="Q658" s="1"/>
      <c r="R658" s="75"/>
      <c r="S658" s="1"/>
      <c r="T658" s="1"/>
      <c r="U658" s="1"/>
      <c r="V658" s="177"/>
      <c r="W658" s="177"/>
      <c r="X658" s="177"/>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spans="1:52" ht="18" customHeight="1">
      <c r="A659" s="1"/>
      <c r="B659" s="1"/>
      <c r="C659" s="1"/>
      <c r="D659" s="1"/>
      <c r="E659" s="1"/>
      <c r="F659" s="167"/>
      <c r="G659" s="1"/>
      <c r="H659" s="167"/>
      <c r="I659" s="1"/>
      <c r="J659" s="345"/>
      <c r="K659" s="1"/>
      <c r="L659" s="10"/>
      <c r="M659" s="1"/>
      <c r="N659" s="1"/>
      <c r="O659" s="10"/>
      <c r="P659" s="1"/>
      <c r="Q659" s="1"/>
      <c r="R659" s="75"/>
      <c r="S659" s="1"/>
      <c r="T659" s="1"/>
      <c r="U659" s="1"/>
      <c r="V659" s="177"/>
      <c r="W659" s="177"/>
      <c r="X659" s="177"/>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spans="1:52" ht="18" customHeight="1">
      <c r="A660" s="1"/>
      <c r="B660" s="1"/>
      <c r="C660" s="1"/>
      <c r="D660" s="1"/>
      <c r="E660" s="1"/>
      <c r="F660" s="167"/>
      <c r="G660" s="1"/>
      <c r="H660" s="167"/>
      <c r="I660" s="1"/>
      <c r="J660" s="345"/>
      <c r="K660" s="1"/>
      <c r="L660" s="10"/>
      <c r="M660" s="1"/>
      <c r="N660" s="1"/>
      <c r="O660" s="10"/>
      <c r="P660" s="1"/>
      <c r="Q660" s="1"/>
      <c r="R660" s="75"/>
      <c r="S660" s="1"/>
      <c r="T660" s="1"/>
      <c r="U660" s="1"/>
      <c r="V660" s="177"/>
      <c r="W660" s="177"/>
      <c r="X660" s="177"/>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spans="1:52" ht="18" customHeight="1">
      <c r="A661" s="1"/>
      <c r="B661" s="1"/>
      <c r="C661" s="1"/>
      <c r="D661" s="1"/>
      <c r="E661" s="1"/>
      <c r="F661" s="167"/>
      <c r="G661" s="1"/>
      <c r="H661" s="167"/>
      <c r="I661" s="1"/>
      <c r="J661" s="345"/>
      <c r="K661" s="1"/>
      <c r="L661" s="10"/>
      <c r="M661" s="1"/>
      <c r="N661" s="1"/>
      <c r="O661" s="10"/>
      <c r="P661" s="1"/>
      <c r="Q661" s="1"/>
      <c r="R661" s="75"/>
      <c r="S661" s="1"/>
      <c r="T661" s="1"/>
      <c r="U661" s="1"/>
      <c r="V661" s="177"/>
      <c r="W661" s="177"/>
      <c r="X661" s="177"/>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spans="1:52" ht="18" customHeight="1">
      <c r="A662" s="1"/>
      <c r="B662" s="1"/>
      <c r="C662" s="1"/>
      <c r="D662" s="1"/>
      <c r="E662" s="1"/>
      <c r="F662" s="167"/>
      <c r="G662" s="1"/>
      <c r="H662" s="167"/>
      <c r="I662" s="1"/>
      <c r="J662" s="345"/>
      <c r="K662" s="1"/>
      <c r="L662" s="10"/>
      <c r="M662" s="1"/>
      <c r="N662" s="1"/>
      <c r="O662" s="10"/>
      <c r="P662" s="1"/>
      <c r="Q662" s="1"/>
      <c r="R662" s="75"/>
      <c r="S662" s="1"/>
      <c r="T662" s="1"/>
      <c r="U662" s="1"/>
      <c r="V662" s="177"/>
      <c r="W662" s="177"/>
      <c r="X662" s="177"/>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spans="1:52" ht="18" customHeight="1">
      <c r="A663" s="1"/>
      <c r="B663" s="1"/>
      <c r="C663" s="1"/>
      <c r="D663" s="1"/>
      <c r="E663" s="1"/>
      <c r="F663" s="167"/>
      <c r="G663" s="1"/>
      <c r="H663" s="167"/>
      <c r="I663" s="1"/>
      <c r="J663" s="345"/>
      <c r="K663" s="1"/>
      <c r="L663" s="10"/>
      <c r="M663" s="1"/>
      <c r="N663" s="1"/>
      <c r="O663" s="10"/>
      <c r="P663" s="1"/>
      <c r="Q663" s="1"/>
      <c r="R663" s="75"/>
      <c r="S663" s="1"/>
      <c r="T663" s="1"/>
      <c r="U663" s="1"/>
      <c r="V663" s="177"/>
      <c r="W663" s="177"/>
      <c r="X663" s="177"/>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spans="1:52" ht="18" customHeight="1">
      <c r="A664" s="1"/>
      <c r="B664" s="1"/>
      <c r="C664" s="1"/>
      <c r="D664" s="1"/>
      <c r="E664" s="1"/>
      <c r="F664" s="167"/>
      <c r="G664" s="1"/>
      <c r="H664" s="167"/>
      <c r="I664" s="1"/>
      <c r="J664" s="345"/>
      <c r="K664" s="1"/>
      <c r="L664" s="10"/>
      <c r="M664" s="1"/>
      <c r="N664" s="1"/>
      <c r="O664" s="10"/>
      <c r="P664" s="1"/>
      <c r="Q664" s="1"/>
      <c r="R664" s="75"/>
      <c r="S664" s="1"/>
      <c r="T664" s="1"/>
      <c r="U664" s="1"/>
      <c r="V664" s="177"/>
      <c r="W664" s="177"/>
      <c r="X664" s="177"/>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spans="1:52" ht="18" customHeight="1">
      <c r="A665" s="1"/>
      <c r="B665" s="1"/>
      <c r="C665" s="1"/>
      <c r="D665" s="1"/>
      <c r="E665" s="1"/>
      <c r="F665" s="167"/>
      <c r="G665" s="1"/>
      <c r="H665" s="167"/>
      <c r="I665" s="1"/>
      <c r="J665" s="345"/>
      <c r="K665" s="1"/>
      <c r="L665" s="10"/>
      <c r="M665" s="1"/>
      <c r="N665" s="1"/>
      <c r="O665" s="10"/>
      <c r="P665" s="1"/>
      <c r="Q665" s="1"/>
      <c r="R665" s="75"/>
      <c r="S665" s="1"/>
      <c r="T665" s="1"/>
      <c r="U665" s="1"/>
      <c r="V665" s="177"/>
      <c r="W665" s="177"/>
      <c r="X665" s="177"/>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spans="1:52" ht="18" customHeight="1">
      <c r="A666" s="1"/>
      <c r="B666" s="1"/>
      <c r="C666" s="1"/>
      <c r="D666" s="1"/>
      <c r="E666" s="1"/>
      <c r="F666" s="167"/>
      <c r="G666" s="1"/>
      <c r="H666" s="167"/>
      <c r="I666" s="1"/>
      <c r="J666" s="345"/>
      <c r="K666" s="1"/>
      <c r="L666" s="10"/>
      <c r="M666" s="1"/>
      <c r="N666" s="1"/>
      <c r="O666" s="10"/>
      <c r="P666" s="1"/>
      <c r="Q666" s="1"/>
      <c r="R666" s="75"/>
      <c r="S666" s="1"/>
      <c r="T666" s="1"/>
      <c r="U666" s="1"/>
      <c r="V666" s="177"/>
      <c r="W666" s="177"/>
      <c r="X666" s="177"/>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spans="1:52" ht="18" customHeight="1">
      <c r="A667" s="1"/>
      <c r="B667" s="1"/>
      <c r="C667" s="1"/>
      <c r="D667" s="1"/>
      <c r="E667" s="1"/>
      <c r="F667" s="167"/>
      <c r="G667" s="1"/>
      <c r="H667" s="167"/>
      <c r="I667" s="1"/>
      <c r="J667" s="345"/>
      <c r="K667" s="1"/>
      <c r="L667" s="10"/>
      <c r="M667" s="1"/>
      <c r="N667" s="1"/>
      <c r="O667" s="10"/>
      <c r="P667" s="1"/>
      <c r="Q667" s="1"/>
      <c r="R667" s="75"/>
      <c r="S667" s="1"/>
      <c r="T667" s="1"/>
      <c r="U667" s="1"/>
      <c r="V667" s="177"/>
      <c r="W667" s="177"/>
      <c r="X667" s="177"/>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spans="1:52" ht="18" customHeight="1">
      <c r="A668" s="1"/>
      <c r="B668" s="1"/>
      <c r="C668" s="1"/>
      <c r="D668" s="1"/>
      <c r="E668" s="1"/>
      <c r="F668" s="167"/>
      <c r="G668" s="1"/>
      <c r="H668" s="167"/>
      <c r="I668" s="1"/>
      <c r="J668" s="345"/>
      <c r="K668" s="1"/>
      <c r="L668" s="10"/>
      <c r="M668" s="1"/>
      <c r="N668" s="1"/>
      <c r="O668" s="10"/>
      <c r="P668" s="1"/>
      <c r="Q668" s="1"/>
      <c r="R668" s="75"/>
      <c r="S668" s="1"/>
      <c r="T668" s="1"/>
      <c r="U668" s="1"/>
      <c r="V668" s="177"/>
      <c r="W668" s="177"/>
      <c r="X668" s="177"/>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spans="1:52" ht="18" customHeight="1">
      <c r="A669" s="1"/>
      <c r="B669" s="1"/>
      <c r="C669" s="1"/>
      <c r="D669" s="1"/>
      <c r="E669" s="1"/>
      <c r="F669" s="167"/>
      <c r="G669" s="1"/>
      <c r="H669" s="167"/>
      <c r="I669" s="1"/>
      <c r="J669" s="345"/>
      <c r="K669" s="1"/>
      <c r="L669" s="10"/>
      <c r="M669" s="1"/>
      <c r="N669" s="1"/>
      <c r="O669" s="10"/>
      <c r="P669" s="1"/>
      <c r="Q669" s="1"/>
      <c r="R669" s="75"/>
      <c r="S669" s="1"/>
      <c r="T669" s="1"/>
      <c r="U669" s="1"/>
      <c r="V669" s="177"/>
      <c r="W669" s="177"/>
      <c r="X669" s="177"/>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spans="1:52" ht="18" customHeight="1">
      <c r="A670" s="1"/>
      <c r="B670" s="1"/>
      <c r="C670" s="1"/>
      <c r="D670" s="1"/>
      <c r="E670" s="1"/>
      <c r="F670" s="167"/>
      <c r="G670" s="1"/>
      <c r="H670" s="167"/>
      <c r="I670" s="1"/>
      <c r="J670" s="345"/>
      <c r="K670" s="1"/>
      <c r="L670" s="10"/>
      <c r="M670" s="1"/>
      <c r="N670" s="1"/>
      <c r="O670" s="10"/>
      <c r="P670" s="1"/>
      <c r="Q670" s="1"/>
      <c r="R670" s="75"/>
      <c r="S670" s="1"/>
      <c r="T670" s="1"/>
      <c r="U670" s="1"/>
      <c r="V670" s="177"/>
      <c r="W670" s="177"/>
      <c r="X670" s="177"/>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spans="1:52" ht="18" customHeight="1">
      <c r="A671" s="1"/>
      <c r="B671" s="1"/>
      <c r="C671" s="1"/>
      <c r="D671" s="1"/>
      <c r="E671" s="1"/>
      <c r="F671" s="167"/>
      <c r="G671" s="1"/>
      <c r="H671" s="167"/>
      <c r="I671" s="1"/>
      <c r="J671" s="345"/>
      <c r="K671" s="1"/>
      <c r="L671" s="10"/>
      <c r="M671" s="1"/>
      <c r="N671" s="1"/>
      <c r="O671" s="10"/>
      <c r="P671" s="1"/>
      <c r="Q671" s="1"/>
      <c r="R671" s="75"/>
      <c r="S671" s="1"/>
      <c r="T671" s="1"/>
      <c r="U671" s="1"/>
      <c r="V671" s="177"/>
      <c r="W671" s="177"/>
      <c r="X671" s="177"/>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spans="1:52" ht="18" customHeight="1">
      <c r="A672" s="1"/>
      <c r="B672" s="1"/>
      <c r="C672" s="1"/>
      <c r="D672" s="1"/>
      <c r="E672" s="1"/>
      <c r="F672" s="167"/>
      <c r="G672" s="1"/>
      <c r="H672" s="167"/>
      <c r="I672" s="1"/>
      <c r="J672" s="345"/>
      <c r="K672" s="1"/>
      <c r="L672" s="10"/>
      <c r="M672" s="1"/>
      <c r="N672" s="1"/>
      <c r="O672" s="10"/>
      <c r="P672" s="1"/>
      <c r="Q672" s="1"/>
      <c r="R672" s="75"/>
      <c r="S672" s="1"/>
      <c r="T672" s="1"/>
      <c r="U672" s="1"/>
      <c r="V672" s="177"/>
      <c r="W672" s="177"/>
      <c r="X672" s="177"/>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spans="1:52" ht="18" customHeight="1">
      <c r="A673" s="1"/>
      <c r="B673" s="1"/>
      <c r="C673" s="1"/>
      <c r="D673" s="1"/>
      <c r="E673" s="1"/>
      <c r="F673" s="167"/>
      <c r="G673" s="1"/>
      <c r="H673" s="167"/>
      <c r="I673" s="1"/>
      <c r="J673" s="345"/>
      <c r="K673" s="1"/>
      <c r="L673" s="10"/>
      <c r="M673" s="1"/>
      <c r="N673" s="1"/>
      <c r="O673" s="10"/>
      <c r="P673" s="1"/>
      <c r="Q673" s="1"/>
      <c r="R673" s="75"/>
      <c r="S673" s="1"/>
      <c r="T673" s="1"/>
      <c r="U673" s="1"/>
      <c r="V673" s="177"/>
      <c r="W673" s="177"/>
      <c r="X673" s="177"/>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spans="1:52" ht="18" customHeight="1">
      <c r="A674" s="1"/>
      <c r="B674" s="1"/>
      <c r="C674" s="1"/>
      <c r="D674" s="1"/>
      <c r="E674" s="1"/>
      <c r="F674" s="167"/>
      <c r="G674" s="1"/>
      <c r="H674" s="167"/>
      <c r="I674" s="1"/>
      <c r="J674" s="345"/>
      <c r="K674" s="1"/>
      <c r="L674" s="10"/>
      <c r="M674" s="1"/>
      <c r="N674" s="1"/>
      <c r="O674" s="10"/>
      <c r="P674" s="1"/>
      <c r="Q674" s="1"/>
      <c r="R674" s="75"/>
      <c r="S674" s="1"/>
      <c r="T674" s="1"/>
      <c r="U674" s="1"/>
      <c r="V674" s="177"/>
      <c r="W674" s="177"/>
      <c r="X674" s="177"/>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spans="1:52" ht="18" customHeight="1">
      <c r="A675" s="1"/>
      <c r="B675" s="1"/>
      <c r="C675" s="1"/>
      <c r="D675" s="1"/>
      <c r="E675" s="1"/>
      <c r="F675" s="167"/>
      <c r="G675" s="1"/>
      <c r="H675" s="167"/>
      <c r="I675" s="1"/>
      <c r="J675" s="345"/>
      <c r="K675" s="1"/>
      <c r="L675" s="10"/>
      <c r="M675" s="1"/>
      <c r="N675" s="1"/>
      <c r="O675" s="10"/>
      <c r="P675" s="1"/>
      <c r="Q675" s="1"/>
      <c r="R675" s="75"/>
      <c r="S675" s="1"/>
      <c r="T675" s="1"/>
      <c r="U675" s="1"/>
      <c r="V675" s="177"/>
      <c r="W675" s="177"/>
      <c r="X675" s="177"/>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spans="1:52" ht="18" customHeight="1">
      <c r="A676" s="1"/>
      <c r="B676" s="1"/>
      <c r="C676" s="1"/>
      <c r="D676" s="1"/>
      <c r="E676" s="1"/>
      <c r="F676" s="167"/>
      <c r="G676" s="1"/>
      <c r="H676" s="167"/>
      <c r="I676" s="1"/>
      <c r="J676" s="345"/>
      <c r="K676" s="1"/>
      <c r="L676" s="10"/>
      <c r="M676" s="1"/>
      <c r="N676" s="1"/>
      <c r="O676" s="10"/>
      <c r="P676" s="1"/>
      <c r="Q676" s="1"/>
      <c r="R676" s="75"/>
      <c r="S676" s="1"/>
      <c r="T676" s="1"/>
      <c r="U676" s="1"/>
      <c r="V676" s="177"/>
      <c r="W676" s="177"/>
      <c r="X676" s="177"/>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spans="1:52" ht="18" customHeight="1">
      <c r="A677" s="1"/>
      <c r="B677" s="1"/>
      <c r="C677" s="1"/>
      <c r="D677" s="1"/>
      <c r="E677" s="1"/>
      <c r="F677" s="167"/>
      <c r="G677" s="1"/>
      <c r="H677" s="167"/>
      <c r="I677" s="1"/>
      <c r="J677" s="345"/>
      <c r="K677" s="1"/>
      <c r="L677" s="10"/>
      <c r="M677" s="1"/>
      <c r="N677" s="1"/>
      <c r="O677" s="10"/>
      <c r="P677" s="1"/>
      <c r="Q677" s="1"/>
      <c r="R677" s="75"/>
      <c r="S677" s="1"/>
      <c r="T677" s="1"/>
      <c r="U677" s="1"/>
      <c r="V677" s="177"/>
      <c r="W677" s="177"/>
      <c r="X677" s="177"/>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spans="1:52" ht="18" customHeight="1">
      <c r="A678" s="1"/>
      <c r="B678" s="1"/>
      <c r="C678" s="1"/>
      <c r="D678" s="1"/>
      <c r="E678" s="1"/>
      <c r="F678" s="167"/>
      <c r="G678" s="1"/>
      <c r="H678" s="167"/>
      <c r="I678" s="1"/>
      <c r="J678" s="345"/>
      <c r="K678" s="1"/>
      <c r="L678" s="10"/>
      <c r="M678" s="1"/>
      <c r="N678" s="1"/>
      <c r="O678" s="10"/>
      <c r="P678" s="1"/>
      <c r="Q678" s="1"/>
      <c r="R678" s="75"/>
      <c r="S678" s="1"/>
      <c r="T678" s="1"/>
      <c r="U678" s="1"/>
      <c r="V678" s="177"/>
      <c r="W678" s="177"/>
      <c r="X678" s="177"/>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spans="1:52" ht="18" customHeight="1">
      <c r="A679" s="1"/>
      <c r="B679" s="1"/>
      <c r="C679" s="1"/>
      <c r="D679" s="1"/>
      <c r="E679" s="1"/>
      <c r="F679" s="167"/>
      <c r="G679" s="1"/>
      <c r="H679" s="167"/>
      <c r="I679" s="1"/>
      <c r="J679" s="345"/>
      <c r="K679" s="1"/>
      <c r="L679" s="10"/>
      <c r="M679" s="1"/>
      <c r="N679" s="1"/>
      <c r="O679" s="10"/>
      <c r="P679" s="1"/>
      <c r="Q679" s="1"/>
      <c r="R679" s="75"/>
      <c r="S679" s="1"/>
      <c r="T679" s="1"/>
      <c r="U679" s="1"/>
      <c r="V679" s="177"/>
      <c r="W679" s="177"/>
      <c r="X679" s="177"/>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spans="1:52" ht="18" customHeight="1">
      <c r="A680" s="1"/>
      <c r="B680" s="1"/>
      <c r="C680" s="1"/>
      <c r="D680" s="1"/>
      <c r="E680" s="1"/>
      <c r="F680" s="167"/>
      <c r="G680" s="1"/>
      <c r="H680" s="167"/>
      <c r="I680" s="1"/>
      <c r="J680" s="345"/>
      <c r="K680" s="1"/>
      <c r="L680" s="10"/>
      <c r="M680" s="1"/>
      <c r="N680" s="1"/>
      <c r="O680" s="10"/>
      <c r="P680" s="1"/>
      <c r="Q680" s="1"/>
      <c r="R680" s="75"/>
      <c r="S680" s="1"/>
      <c r="T680" s="1"/>
      <c r="U680" s="1"/>
      <c r="V680" s="177"/>
      <c r="W680" s="177"/>
      <c r="X680" s="177"/>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spans="1:52" ht="18" customHeight="1">
      <c r="A681" s="1"/>
      <c r="B681" s="1"/>
      <c r="C681" s="1"/>
      <c r="D681" s="1"/>
      <c r="E681" s="1"/>
      <c r="F681" s="167"/>
      <c r="G681" s="1"/>
      <c r="H681" s="167"/>
      <c r="I681" s="1"/>
      <c r="J681" s="345"/>
      <c r="K681" s="1"/>
      <c r="L681" s="10"/>
      <c r="M681" s="1"/>
      <c r="N681" s="1"/>
      <c r="O681" s="10"/>
      <c r="P681" s="1"/>
      <c r="Q681" s="1"/>
      <c r="R681" s="75"/>
      <c r="S681" s="1"/>
      <c r="T681" s="1"/>
      <c r="U681" s="1"/>
      <c r="V681" s="177"/>
      <c r="W681" s="177"/>
      <c r="X681" s="177"/>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spans="1:52" ht="18" customHeight="1">
      <c r="A682" s="1"/>
      <c r="B682" s="1"/>
      <c r="C682" s="1"/>
      <c r="D682" s="1"/>
      <c r="E682" s="1"/>
      <c r="F682" s="167"/>
      <c r="G682" s="1"/>
      <c r="H682" s="167"/>
      <c r="I682" s="1"/>
      <c r="J682" s="345"/>
      <c r="K682" s="1"/>
      <c r="L682" s="10"/>
      <c r="M682" s="1"/>
      <c r="N682" s="1"/>
      <c r="O682" s="10"/>
      <c r="P682" s="1"/>
      <c r="Q682" s="1"/>
      <c r="R682" s="75"/>
      <c r="S682" s="1"/>
      <c r="T682" s="1"/>
      <c r="U682" s="1"/>
      <c r="V682" s="177"/>
      <c r="W682" s="177"/>
      <c r="X682" s="177"/>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spans="1:52" ht="18" customHeight="1">
      <c r="A683" s="1"/>
      <c r="B683" s="1"/>
      <c r="C683" s="1"/>
      <c r="D683" s="1"/>
      <c r="E683" s="1"/>
      <c r="F683" s="167"/>
      <c r="G683" s="1"/>
      <c r="H683" s="167"/>
      <c r="I683" s="1"/>
      <c r="J683" s="345"/>
      <c r="K683" s="1"/>
      <c r="L683" s="10"/>
      <c r="M683" s="1"/>
      <c r="N683" s="1"/>
      <c r="O683" s="10"/>
      <c r="P683" s="1"/>
      <c r="Q683" s="1"/>
      <c r="R683" s="75"/>
      <c r="S683" s="1"/>
      <c r="T683" s="1"/>
      <c r="U683" s="1"/>
      <c r="V683" s="177"/>
      <c r="W683" s="177"/>
      <c r="X683" s="177"/>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spans="1:52" ht="18" customHeight="1">
      <c r="A684" s="1"/>
      <c r="B684" s="1"/>
      <c r="C684" s="1"/>
      <c r="D684" s="1"/>
      <c r="E684" s="1"/>
      <c r="F684" s="167"/>
      <c r="G684" s="1"/>
      <c r="H684" s="167"/>
      <c r="I684" s="1"/>
      <c r="J684" s="345"/>
      <c r="K684" s="1"/>
      <c r="L684" s="10"/>
      <c r="M684" s="1"/>
      <c r="N684" s="1"/>
      <c r="O684" s="10"/>
      <c r="P684" s="1"/>
      <c r="Q684" s="1"/>
      <c r="R684" s="75"/>
      <c r="S684" s="1"/>
      <c r="T684" s="1"/>
      <c r="U684" s="1"/>
      <c r="V684" s="177"/>
      <c r="W684" s="177"/>
      <c r="X684" s="177"/>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spans="1:52" ht="18" customHeight="1">
      <c r="A685" s="1"/>
      <c r="B685" s="1"/>
      <c r="C685" s="1"/>
      <c r="D685" s="1"/>
      <c r="E685" s="1"/>
      <c r="F685" s="167"/>
      <c r="G685" s="1"/>
      <c r="H685" s="167"/>
      <c r="I685" s="1"/>
      <c r="J685" s="345"/>
      <c r="K685" s="1"/>
      <c r="L685" s="10"/>
      <c r="M685" s="1"/>
      <c r="N685" s="1"/>
      <c r="O685" s="10"/>
      <c r="P685" s="1"/>
      <c r="Q685" s="1"/>
      <c r="R685" s="75"/>
      <c r="S685" s="1"/>
      <c r="T685" s="1"/>
      <c r="U685" s="1"/>
      <c r="V685" s="177"/>
      <c r="W685" s="177"/>
      <c r="X685" s="177"/>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spans="1:52" ht="18" customHeight="1">
      <c r="A686" s="1"/>
      <c r="B686" s="1"/>
      <c r="C686" s="1"/>
      <c r="D686" s="1"/>
      <c r="E686" s="1"/>
      <c r="F686" s="167"/>
      <c r="G686" s="1"/>
      <c r="H686" s="167"/>
      <c r="I686" s="1"/>
      <c r="J686" s="345"/>
      <c r="K686" s="1"/>
      <c r="L686" s="10"/>
      <c r="M686" s="1"/>
      <c r="N686" s="1"/>
      <c r="O686" s="10"/>
      <c r="P686" s="1"/>
      <c r="Q686" s="1"/>
      <c r="R686" s="75"/>
      <c r="S686" s="1"/>
      <c r="T686" s="1"/>
      <c r="U686" s="1"/>
      <c r="V686" s="177"/>
      <c r="W686" s="177"/>
      <c r="X686" s="177"/>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spans="1:52" ht="18" customHeight="1">
      <c r="A687" s="1"/>
      <c r="B687" s="1"/>
      <c r="C687" s="1"/>
      <c r="D687" s="1"/>
      <c r="E687" s="1"/>
      <c r="F687" s="167"/>
      <c r="G687" s="1"/>
      <c r="H687" s="167"/>
      <c r="I687" s="1"/>
      <c r="J687" s="345"/>
      <c r="K687" s="1"/>
      <c r="L687" s="10"/>
      <c r="M687" s="1"/>
      <c r="N687" s="1"/>
      <c r="O687" s="10"/>
      <c r="P687" s="1"/>
      <c r="Q687" s="1"/>
      <c r="R687" s="75"/>
      <c r="S687" s="1"/>
      <c r="T687" s="1"/>
      <c r="U687" s="1"/>
      <c r="V687" s="177"/>
      <c r="W687" s="177"/>
      <c r="X687" s="177"/>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spans="1:52" ht="18" customHeight="1">
      <c r="A688" s="1"/>
      <c r="B688" s="1"/>
      <c r="C688" s="1"/>
      <c r="D688" s="1"/>
      <c r="E688" s="1"/>
      <c r="F688" s="167"/>
      <c r="G688" s="1"/>
      <c r="H688" s="167"/>
      <c r="I688" s="1"/>
      <c r="J688" s="345"/>
      <c r="K688" s="1"/>
      <c r="L688" s="10"/>
      <c r="M688" s="1"/>
      <c r="N688" s="1"/>
      <c r="O688" s="10"/>
      <c r="P688" s="1"/>
      <c r="Q688" s="1"/>
      <c r="R688" s="75"/>
      <c r="S688" s="1"/>
      <c r="T688" s="1"/>
      <c r="U688" s="1"/>
      <c r="V688" s="177"/>
      <c r="W688" s="177"/>
      <c r="X688" s="177"/>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spans="1:52" ht="18" customHeight="1">
      <c r="A689" s="1"/>
      <c r="B689" s="1"/>
      <c r="C689" s="1"/>
      <c r="D689" s="1"/>
      <c r="E689" s="1"/>
      <c r="F689" s="167"/>
      <c r="G689" s="1"/>
      <c r="H689" s="167"/>
      <c r="I689" s="1"/>
      <c r="J689" s="345"/>
      <c r="K689" s="1"/>
      <c r="L689" s="10"/>
      <c r="M689" s="1"/>
      <c r="N689" s="1"/>
      <c r="O689" s="10"/>
      <c r="P689" s="1"/>
      <c r="Q689" s="1"/>
      <c r="R689" s="75"/>
      <c r="S689" s="1"/>
      <c r="T689" s="1"/>
      <c r="U689" s="1"/>
      <c r="V689" s="177"/>
      <c r="W689" s="177"/>
      <c r="X689" s="177"/>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spans="1:52" ht="18" customHeight="1">
      <c r="A690" s="1"/>
      <c r="B690" s="1"/>
      <c r="C690" s="1"/>
      <c r="D690" s="1"/>
      <c r="E690" s="1"/>
      <c r="F690" s="167"/>
      <c r="G690" s="1"/>
      <c r="H690" s="167"/>
      <c r="I690" s="1"/>
      <c r="J690" s="345"/>
      <c r="K690" s="1"/>
      <c r="L690" s="10"/>
      <c r="M690" s="1"/>
      <c r="N690" s="1"/>
      <c r="O690" s="10"/>
      <c r="P690" s="1"/>
      <c r="Q690" s="1"/>
      <c r="R690" s="75"/>
      <c r="S690" s="1"/>
      <c r="T690" s="1"/>
      <c r="U690" s="1"/>
      <c r="V690" s="177"/>
      <c r="W690" s="177"/>
      <c r="X690" s="177"/>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spans="1:52" ht="18" customHeight="1">
      <c r="A691" s="1"/>
      <c r="B691" s="1"/>
      <c r="C691" s="1"/>
      <c r="D691" s="1"/>
      <c r="E691" s="1"/>
      <c r="F691" s="167"/>
      <c r="G691" s="1"/>
      <c r="H691" s="167"/>
      <c r="I691" s="1"/>
      <c r="J691" s="345"/>
      <c r="K691" s="1"/>
      <c r="L691" s="10"/>
      <c r="M691" s="1"/>
      <c r="N691" s="1"/>
      <c r="O691" s="10"/>
      <c r="P691" s="1"/>
      <c r="Q691" s="1"/>
      <c r="R691" s="75"/>
      <c r="S691" s="1"/>
      <c r="T691" s="1"/>
      <c r="U691" s="1"/>
      <c r="V691" s="177"/>
      <c r="W691" s="177"/>
      <c r="X691" s="177"/>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spans="1:52" ht="18" customHeight="1">
      <c r="A692" s="1"/>
      <c r="B692" s="1"/>
      <c r="C692" s="1"/>
      <c r="D692" s="1"/>
      <c r="E692" s="1"/>
      <c r="F692" s="167"/>
      <c r="G692" s="1"/>
      <c r="H692" s="167"/>
      <c r="I692" s="1"/>
      <c r="J692" s="345"/>
      <c r="K692" s="1"/>
      <c r="L692" s="10"/>
      <c r="M692" s="1"/>
      <c r="N692" s="1"/>
      <c r="O692" s="10"/>
      <c r="P692" s="1"/>
      <c r="Q692" s="1"/>
      <c r="R692" s="75"/>
      <c r="S692" s="1"/>
      <c r="T692" s="1"/>
      <c r="U692" s="1"/>
      <c r="V692" s="177"/>
      <c r="W692" s="177"/>
      <c r="X692" s="177"/>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spans="1:52" ht="18" customHeight="1">
      <c r="A693" s="1"/>
      <c r="B693" s="1"/>
      <c r="C693" s="1"/>
      <c r="D693" s="1"/>
      <c r="E693" s="1"/>
      <c r="F693" s="167"/>
      <c r="G693" s="1"/>
      <c r="H693" s="167"/>
      <c r="I693" s="1"/>
      <c r="J693" s="345"/>
      <c r="K693" s="1"/>
      <c r="L693" s="10"/>
      <c r="M693" s="1"/>
      <c r="N693" s="1"/>
      <c r="O693" s="10"/>
      <c r="P693" s="1"/>
      <c r="Q693" s="1"/>
      <c r="R693" s="75"/>
      <c r="S693" s="1"/>
      <c r="T693" s="1"/>
      <c r="U693" s="1"/>
      <c r="V693" s="177"/>
      <c r="W693" s="177"/>
      <c r="X693" s="177"/>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spans="1:52" ht="18" customHeight="1">
      <c r="A694" s="1"/>
      <c r="B694" s="1"/>
      <c r="C694" s="1"/>
      <c r="D694" s="1"/>
      <c r="E694" s="1"/>
      <c r="F694" s="167"/>
      <c r="G694" s="1"/>
      <c r="H694" s="167"/>
      <c r="I694" s="1"/>
      <c r="J694" s="345"/>
      <c r="K694" s="1"/>
      <c r="L694" s="10"/>
      <c r="M694" s="1"/>
      <c r="N694" s="1"/>
      <c r="O694" s="10"/>
      <c r="P694" s="1"/>
      <c r="Q694" s="1"/>
      <c r="R694" s="75"/>
      <c r="S694" s="1"/>
      <c r="T694" s="1"/>
      <c r="U694" s="1"/>
      <c r="V694" s="177"/>
      <c r="W694" s="177"/>
      <c r="X694" s="177"/>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spans="1:52" ht="18" customHeight="1">
      <c r="A695" s="1"/>
      <c r="B695" s="1"/>
      <c r="C695" s="1"/>
      <c r="D695" s="1"/>
      <c r="E695" s="1"/>
      <c r="F695" s="167"/>
      <c r="G695" s="1"/>
      <c r="H695" s="167"/>
      <c r="I695" s="1"/>
      <c r="J695" s="345"/>
      <c r="K695" s="1"/>
      <c r="L695" s="10"/>
      <c r="M695" s="1"/>
      <c r="N695" s="1"/>
      <c r="O695" s="10"/>
      <c r="P695" s="1"/>
      <c r="Q695" s="1"/>
      <c r="R695" s="75"/>
      <c r="S695" s="1"/>
      <c r="T695" s="1"/>
      <c r="U695" s="1"/>
      <c r="V695" s="177"/>
      <c r="W695" s="177"/>
      <c r="X695" s="177"/>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spans="1:52" ht="18" customHeight="1">
      <c r="A696" s="1"/>
      <c r="B696" s="1"/>
      <c r="C696" s="1"/>
      <c r="D696" s="1"/>
      <c r="E696" s="1"/>
      <c r="F696" s="167"/>
      <c r="G696" s="1"/>
      <c r="H696" s="167"/>
      <c r="I696" s="1"/>
      <c r="J696" s="345"/>
      <c r="K696" s="1"/>
      <c r="L696" s="10"/>
      <c r="M696" s="1"/>
      <c r="N696" s="1"/>
      <c r="O696" s="10"/>
      <c r="P696" s="1"/>
      <c r="Q696" s="1"/>
      <c r="R696" s="75"/>
      <c r="S696" s="1"/>
      <c r="T696" s="1"/>
      <c r="U696" s="1"/>
      <c r="V696" s="177"/>
      <c r="W696" s="177"/>
      <c r="X696" s="177"/>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spans="1:52" ht="18" customHeight="1">
      <c r="A697" s="1"/>
      <c r="B697" s="1"/>
      <c r="C697" s="1"/>
      <c r="D697" s="1"/>
      <c r="E697" s="1"/>
      <c r="F697" s="167"/>
      <c r="G697" s="1"/>
      <c r="H697" s="167"/>
      <c r="I697" s="1"/>
      <c r="J697" s="345"/>
      <c r="K697" s="1"/>
      <c r="L697" s="10"/>
      <c r="M697" s="1"/>
      <c r="N697" s="1"/>
      <c r="O697" s="10"/>
      <c r="P697" s="1"/>
      <c r="Q697" s="1"/>
      <c r="R697" s="75"/>
      <c r="S697" s="1"/>
      <c r="T697" s="1"/>
      <c r="U697" s="1"/>
      <c r="V697" s="177"/>
      <c r="W697" s="177"/>
      <c r="X697" s="177"/>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spans="1:52" ht="18" customHeight="1">
      <c r="A698" s="1"/>
      <c r="B698" s="1"/>
      <c r="C698" s="1"/>
      <c r="D698" s="1"/>
      <c r="E698" s="1"/>
      <c r="F698" s="167"/>
      <c r="G698" s="1"/>
      <c r="H698" s="167"/>
      <c r="I698" s="1"/>
      <c r="J698" s="345"/>
      <c r="K698" s="1"/>
      <c r="L698" s="10"/>
      <c r="M698" s="1"/>
      <c r="N698" s="1"/>
      <c r="O698" s="10"/>
      <c r="P698" s="1"/>
      <c r="Q698" s="1"/>
      <c r="R698" s="75"/>
      <c r="S698" s="1"/>
      <c r="T698" s="1"/>
      <c r="U698" s="1"/>
      <c r="V698" s="177"/>
      <c r="W698" s="177"/>
      <c r="X698" s="177"/>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spans="1:52" ht="18" customHeight="1">
      <c r="A699" s="1"/>
      <c r="B699" s="1"/>
      <c r="C699" s="1"/>
      <c r="D699" s="1"/>
      <c r="E699" s="1"/>
      <c r="F699" s="167"/>
      <c r="G699" s="1"/>
      <c r="H699" s="167"/>
      <c r="I699" s="1"/>
      <c r="J699" s="345"/>
      <c r="K699" s="1"/>
      <c r="L699" s="10"/>
      <c r="M699" s="1"/>
      <c r="N699" s="1"/>
      <c r="O699" s="10"/>
      <c r="P699" s="1"/>
      <c r="Q699" s="1"/>
      <c r="R699" s="75"/>
      <c r="S699" s="1"/>
      <c r="T699" s="1"/>
      <c r="U699" s="1"/>
      <c r="V699" s="177"/>
      <c r="W699" s="177"/>
      <c r="X699" s="177"/>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spans="1:52" ht="18" customHeight="1">
      <c r="A700" s="1"/>
      <c r="B700" s="1"/>
      <c r="C700" s="1"/>
      <c r="D700" s="1"/>
      <c r="E700" s="1"/>
      <c r="F700" s="167"/>
      <c r="G700" s="1"/>
      <c r="H700" s="167"/>
      <c r="I700" s="1"/>
      <c r="J700" s="345"/>
      <c r="K700" s="1"/>
      <c r="L700" s="10"/>
      <c r="M700" s="1"/>
      <c r="N700" s="1"/>
      <c r="O700" s="10"/>
      <c r="P700" s="1"/>
      <c r="Q700" s="1"/>
      <c r="R700" s="75"/>
      <c r="S700" s="1"/>
      <c r="T700" s="1"/>
      <c r="U700" s="1"/>
      <c r="V700" s="177"/>
      <c r="W700" s="177"/>
      <c r="X700" s="177"/>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spans="1:52" ht="18" customHeight="1">
      <c r="A701" s="1"/>
      <c r="B701" s="1"/>
      <c r="C701" s="1"/>
      <c r="D701" s="1"/>
      <c r="E701" s="1"/>
      <c r="F701" s="167"/>
      <c r="G701" s="1"/>
      <c r="H701" s="167"/>
      <c r="I701" s="1"/>
      <c r="J701" s="345"/>
      <c r="K701" s="1"/>
      <c r="L701" s="10"/>
      <c r="M701" s="1"/>
      <c r="N701" s="1"/>
      <c r="O701" s="10"/>
      <c r="P701" s="1"/>
      <c r="Q701" s="1"/>
      <c r="R701" s="75"/>
      <c r="S701" s="1"/>
      <c r="T701" s="1"/>
      <c r="U701" s="1"/>
      <c r="V701" s="177"/>
      <c r="W701" s="177"/>
      <c r="X701" s="177"/>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spans="1:52" ht="18" customHeight="1">
      <c r="A702" s="1"/>
      <c r="B702" s="1"/>
      <c r="C702" s="1"/>
      <c r="D702" s="1"/>
      <c r="E702" s="1"/>
      <c r="F702" s="167"/>
      <c r="G702" s="1"/>
      <c r="H702" s="167"/>
      <c r="I702" s="1"/>
      <c r="J702" s="345"/>
      <c r="K702" s="1"/>
      <c r="L702" s="10"/>
      <c r="M702" s="1"/>
      <c r="N702" s="1"/>
      <c r="O702" s="10"/>
      <c r="P702" s="1"/>
      <c r="Q702" s="1"/>
      <c r="R702" s="75"/>
      <c r="S702" s="1"/>
      <c r="T702" s="1"/>
      <c r="U702" s="1"/>
      <c r="V702" s="177"/>
      <c r="W702" s="177"/>
      <c r="X702" s="177"/>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spans="1:52" ht="18" customHeight="1">
      <c r="A703" s="1"/>
      <c r="B703" s="1"/>
      <c r="C703" s="1"/>
      <c r="D703" s="1"/>
      <c r="E703" s="1"/>
      <c r="F703" s="167"/>
      <c r="G703" s="1"/>
      <c r="H703" s="167"/>
      <c r="I703" s="1"/>
      <c r="J703" s="345"/>
      <c r="K703" s="1"/>
      <c r="L703" s="10"/>
      <c r="M703" s="1"/>
      <c r="N703" s="1"/>
      <c r="O703" s="10"/>
      <c r="P703" s="1"/>
      <c r="Q703" s="1"/>
      <c r="R703" s="75"/>
      <c r="S703" s="1"/>
      <c r="T703" s="1"/>
      <c r="U703" s="1"/>
      <c r="V703" s="177"/>
      <c r="W703" s="177"/>
      <c r="X703" s="177"/>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spans="1:52" ht="18" customHeight="1">
      <c r="A704" s="1"/>
      <c r="B704" s="1"/>
      <c r="C704" s="1"/>
      <c r="D704" s="1"/>
      <c r="E704" s="1"/>
      <c r="F704" s="167"/>
      <c r="G704" s="1"/>
      <c r="H704" s="167"/>
      <c r="I704" s="1"/>
      <c r="J704" s="345"/>
      <c r="K704" s="1"/>
      <c r="L704" s="10"/>
      <c r="M704" s="1"/>
      <c r="N704" s="1"/>
      <c r="O704" s="10"/>
      <c r="P704" s="1"/>
      <c r="Q704" s="1"/>
      <c r="R704" s="75"/>
      <c r="S704" s="1"/>
      <c r="T704" s="1"/>
      <c r="U704" s="1"/>
      <c r="V704" s="177"/>
      <c r="W704" s="177"/>
      <c r="X704" s="177"/>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spans="1:52" ht="18" customHeight="1">
      <c r="A705" s="1"/>
      <c r="B705" s="1"/>
      <c r="C705" s="1"/>
      <c r="D705" s="1"/>
      <c r="E705" s="1"/>
      <c r="F705" s="167"/>
      <c r="G705" s="1"/>
      <c r="H705" s="167"/>
      <c r="I705" s="1"/>
      <c r="J705" s="345"/>
      <c r="K705" s="1"/>
      <c r="L705" s="10"/>
      <c r="M705" s="1"/>
      <c r="N705" s="1"/>
      <c r="O705" s="10"/>
      <c r="P705" s="1"/>
      <c r="Q705" s="1"/>
      <c r="R705" s="75"/>
      <c r="S705" s="1"/>
      <c r="T705" s="1"/>
      <c r="U705" s="1"/>
      <c r="V705" s="177"/>
      <c r="W705" s="177"/>
      <c r="X705" s="177"/>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spans="1:52" ht="18" customHeight="1">
      <c r="A706" s="1"/>
      <c r="B706" s="1"/>
      <c r="C706" s="1"/>
      <c r="D706" s="1"/>
      <c r="E706" s="1"/>
      <c r="F706" s="167"/>
      <c r="G706" s="1"/>
      <c r="H706" s="167"/>
      <c r="I706" s="1"/>
      <c r="J706" s="345"/>
      <c r="K706" s="1"/>
      <c r="L706" s="10"/>
      <c r="M706" s="1"/>
      <c r="N706" s="1"/>
      <c r="O706" s="10"/>
      <c r="P706" s="1"/>
      <c r="Q706" s="1"/>
      <c r="R706" s="75"/>
      <c r="S706" s="1"/>
      <c r="T706" s="1"/>
      <c r="U706" s="1"/>
      <c r="V706" s="177"/>
      <c r="W706" s="177"/>
      <c r="X706" s="177"/>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spans="1:52" ht="18" customHeight="1">
      <c r="A707" s="1"/>
      <c r="B707" s="1"/>
      <c r="C707" s="1"/>
      <c r="D707" s="1"/>
      <c r="E707" s="1"/>
      <c r="F707" s="167"/>
      <c r="G707" s="1"/>
      <c r="H707" s="167"/>
      <c r="I707" s="1"/>
      <c r="J707" s="345"/>
      <c r="K707" s="1"/>
      <c r="L707" s="10"/>
      <c r="M707" s="1"/>
      <c r="N707" s="1"/>
      <c r="O707" s="10"/>
      <c r="P707" s="1"/>
      <c r="Q707" s="1"/>
      <c r="R707" s="75"/>
      <c r="S707" s="1"/>
      <c r="T707" s="1"/>
      <c r="U707" s="1"/>
      <c r="V707" s="177"/>
      <c r="W707" s="177"/>
      <c r="X707" s="177"/>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spans="1:52" ht="18" customHeight="1">
      <c r="A708" s="1"/>
      <c r="B708" s="1"/>
      <c r="C708" s="1"/>
      <c r="D708" s="1"/>
      <c r="E708" s="1"/>
      <c r="F708" s="167"/>
      <c r="G708" s="1"/>
      <c r="H708" s="167"/>
      <c r="I708" s="1"/>
      <c r="J708" s="345"/>
      <c r="K708" s="1"/>
      <c r="L708" s="10"/>
      <c r="M708" s="1"/>
      <c r="N708" s="1"/>
      <c r="O708" s="10"/>
      <c r="P708" s="1"/>
      <c r="Q708" s="1"/>
      <c r="R708" s="75"/>
      <c r="S708" s="1"/>
      <c r="T708" s="1"/>
      <c r="U708" s="1"/>
      <c r="V708" s="177"/>
      <c r="W708" s="177"/>
      <c r="X708" s="177"/>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spans="1:52" ht="18" customHeight="1">
      <c r="A709" s="1"/>
      <c r="B709" s="1"/>
      <c r="C709" s="1"/>
      <c r="D709" s="1"/>
      <c r="E709" s="1"/>
      <c r="F709" s="167"/>
      <c r="G709" s="1"/>
      <c r="H709" s="167"/>
      <c r="I709" s="1"/>
      <c r="J709" s="345"/>
      <c r="K709" s="1"/>
      <c r="L709" s="10"/>
      <c r="M709" s="1"/>
      <c r="N709" s="1"/>
      <c r="O709" s="10"/>
      <c r="P709" s="1"/>
      <c r="Q709" s="1"/>
      <c r="R709" s="75"/>
      <c r="S709" s="1"/>
      <c r="T709" s="1"/>
      <c r="U709" s="1"/>
      <c r="V709" s="177"/>
      <c r="W709" s="177"/>
      <c r="X709" s="177"/>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spans="1:52" ht="18" customHeight="1">
      <c r="A710" s="1"/>
      <c r="B710" s="1"/>
      <c r="C710" s="1"/>
      <c r="D710" s="1"/>
      <c r="E710" s="1"/>
      <c r="F710" s="167"/>
      <c r="G710" s="1"/>
      <c r="H710" s="167"/>
      <c r="I710" s="1"/>
      <c r="J710" s="345"/>
      <c r="K710" s="1"/>
      <c r="L710" s="10"/>
      <c r="M710" s="1"/>
      <c r="N710" s="1"/>
      <c r="O710" s="10"/>
      <c r="P710" s="1"/>
      <c r="Q710" s="1"/>
      <c r="R710" s="75"/>
      <c r="S710" s="1"/>
      <c r="T710" s="1"/>
      <c r="U710" s="1"/>
      <c r="V710" s="177"/>
      <c r="W710" s="177"/>
      <c r="X710" s="177"/>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spans="1:52" ht="18" customHeight="1">
      <c r="A711" s="1"/>
      <c r="B711" s="1"/>
      <c r="C711" s="1"/>
      <c r="D711" s="1"/>
      <c r="E711" s="1"/>
      <c r="F711" s="167"/>
      <c r="G711" s="1"/>
      <c r="H711" s="167"/>
      <c r="I711" s="1"/>
      <c r="J711" s="345"/>
      <c r="K711" s="1"/>
      <c r="L711" s="10"/>
      <c r="M711" s="1"/>
      <c r="N711" s="1"/>
      <c r="O711" s="10"/>
      <c r="P711" s="1"/>
      <c r="Q711" s="1"/>
      <c r="R711" s="75"/>
      <c r="S711" s="1"/>
      <c r="T711" s="1"/>
      <c r="U711" s="1"/>
      <c r="V711" s="177"/>
      <c r="W711" s="177"/>
      <c r="X711" s="177"/>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spans="1:52" ht="18" customHeight="1">
      <c r="A712" s="1"/>
      <c r="B712" s="1"/>
      <c r="C712" s="1"/>
      <c r="D712" s="1"/>
      <c r="E712" s="1"/>
      <c r="F712" s="167"/>
      <c r="G712" s="1"/>
      <c r="H712" s="167"/>
      <c r="I712" s="1"/>
      <c r="J712" s="345"/>
      <c r="K712" s="1"/>
      <c r="L712" s="10"/>
      <c r="M712" s="1"/>
      <c r="N712" s="1"/>
      <c r="O712" s="10"/>
      <c r="P712" s="1"/>
      <c r="Q712" s="1"/>
      <c r="R712" s="75"/>
      <c r="S712" s="1"/>
      <c r="T712" s="1"/>
      <c r="U712" s="1"/>
      <c r="V712" s="177"/>
      <c r="W712" s="177"/>
      <c r="X712" s="177"/>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spans="1:52" ht="18" customHeight="1">
      <c r="A713" s="1"/>
      <c r="B713" s="1"/>
      <c r="C713" s="1"/>
      <c r="D713" s="1"/>
      <c r="E713" s="1"/>
      <c r="F713" s="167"/>
      <c r="G713" s="1"/>
      <c r="H713" s="167"/>
      <c r="I713" s="1"/>
      <c r="J713" s="345"/>
      <c r="K713" s="1"/>
      <c r="L713" s="10"/>
      <c r="M713" s="1"/>
      <c r="N713" s="1"/>
      <c r="O713" s="10"/>
      <c r="P713" s="1"/>
      <c r="Q713" s="1"/>
      <c r="R713" s="75"/>
      <c r="S713" s="1"/>
      <c r="T713" s="1"/>
      <c r="U713" s="1"/>
      <c r="V713" s="177"/>
      <c r="W713" s="177"/>
      <c r="X713" s="177"/>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spans="1:52" ht="18" customHeight="1">
      <c r="A714" s="1"/>
      <c r="B714" s="1"/>
      <c r="C714" s="1"/>
      <c r="D714" s="1"/>
      <c r="E714" s="1"/>
      <c r="F714" s="167"/>
      <c r="G714" s="1"/>
      <c r="H714" s="167"/>
      <c r="I714" s="1"/>
      <c r="J714" s="345"/>
      <c r="K714" s="1"/>
      <c r="L714" s="10"/>
      <c r="M714" s="1"/>
      <c r="N714" s="1"/>
      <c r="O714" s="10"/>
      <c r="P714" s="1"/>
      <c r="Q714" s="1"/>
      <c r="R714" s="75"/>
      <c r="S714" s="1"/>
      <c r="T714" s="1"/>
      <c r="U714" s="1"/>
      <c r="V714" s="177"/>
      <c r="W714" s="177"/>
      <c r="X714" s="177"/>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spans="1:52" ht="18" customHeight="1">
      <c r="A715" s="1"/>
      <c r="B715" s="1"/>
      <c r="C715" s="1"/>
      <c r="D715" s="1"/>
      <c r="E715" s="1"/>
      <c r="F715" s="167"/>
      <c r="G715" s="1"/>
      <c r="H715" s="167"/>
      <c r="I715" s="1"/>
      <c r="J715" s="345"/>
      <c r="K715" s="1"/>
      <c r="L715" s="10"/>
      <c r="M715" s="1"/>
      <c r="N715" s="1"/>
      <c r="O715" s="10"/>
      <c r="P715" s="1"/>
      <c r="Q715" s="1"/>
      <c r="R715" s="75"/>
      <c r="S715" s="1"/>
      <c r="T715" s="1"/>
      <c r="U715" s="1"/>
      <c r="V715" s="177"/>
      <c r="W715" s="177"/>
      <c r="X715" s="177"/>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spans="1:52" ht="18" customHeight="1">
      <c r="A716" s="1"/>
      <c r="B716" s="1"/>
      <c r="C716" s="1"/>
      <c r="D716" s="1"/>
      <c r="E716" s="1"/>
      <c r="F716" s="167"/>
      <c r="G716" s="1"/>
      <c r="H716" s="167"/>
      <c r="I716" s="1"/>
      <c r="J716" s="345"/>
      <c r="K716" s="1"/>
      <c r="L716" s="10"/>
      <c r="M716" s="1"/>
      <c r="N716" s="1"/>
      <c r="O716" s="10"/>
      <c r="P716" s="1"/>
      <c r="Q716" s="1"/>
      <c r="R716" s="75"/>
      <c r="S716" s="1"/>
      <c r="T716" s="1"/>
      <c r="U716" s="1"/>
      <c r="V716" s="177"/>
      <c r="W716" s="177"/>
      <c r="X716" s="177"/>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spans="1:52" ht="18" customHeight="1">
      <c r="A717" s="1"/>
      <c r="B717" s="1"/>
      <c r="C717" s="1"/>
      <c r="D717" s="1"/>
      <c r="E717" s="1"/>
      <c r="F717" s="167"/>
      <c r="G717" s="1"/>
      <c r="H717" s="167"/>
      <c r="I717" s="1"/>
      <c r="J717" s="345"/>
      <c r="K717" s="1"/>
      <c r="L717" s="10"/>
      <c r="M717" s="1"/>
      <c r="N717" s="1"/>
      <c r="O717" s="10"/>
      <c r="P717" s="1"/>
      <c r="Q717" s="1"/>
      <c r="R717" s="75"/>
      <c r="S717" s="1"/>
      <c r="T717" s="1"/>
      <c r="U717" s="1"/>
      <c r="V717" s="177"/>
      <c r="W717" s="177"/>
      <c r="X717" s="177"/>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spans="1:52" ht="18" customHeight="1">
      <c r="A718" s="1"/>
      <c r="B718" s="1"/>
      <c r="C718" s="1"/>
      <c r="D718" s="1"/>
      <c r="E718" s="1"/>
      <c r="F718" s="167"/>
      <c r="G718" s="1"/>
      <c r="H718" s="167"/>
      <c r="I718" s="1"/>
      <c r="J718" s="345"/>
      <c r="K718" s="1"/>
      <c r="L718" s="10"/>
      <c r="M718" s="1"/>
      <c r="N718" s="1"/>
      <c r="O718" s="10"/>
      <c r="P718" s="1"/>
      <c r="Q718" s="1"/>
      <c r="R718" s="75"/>
      <c r="S718" s="1"/>
      <c r="T718" s="1"/>
      <c r="U718" s="1"/>
      <c r="V718" s="177"/>
      <c r="W718" s="177"/>
      <c r="X718" s="177"/>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spans="1:52" ht="18" customHeight="1">
      <c r="A719" s="1"/>
      <c r="B719" s="1"/>
      <c r="C719" s="1"/>
      <c r="D719" s="1"/>
      <c r="E719" s="1"/>
      <c r="F719" s="167"/>
      <c r="G719" s="1"/>
      <c r="H719" s="167"/>
      <c r="I719" s="1"/>
      <c r="J719" s="345"/>
      <c r="K719" s="1"/>
      <c r="L719" s="10"/>
      <c r="M719" s="1"/>
      <c r="N719" s="1"/>
      <c r="O719" s="10"/>
      <c r="P719" s="1"/>
      <c r="Q719" s="1"/>
      <c r="R719" s="75"/>
      <c r="S719" s="1"/>
      <c r="T719" s="1"/>
      <c r="U719" s="1"/>
      <c r="V719" s="177"/>
      <c r="W719" s="177"/>
      <c r="X719" s="177"/>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spans="1:52" ht="18" customHeight="1">
      <c r="A720" s="1"/>
      <c r="B720" s="1"/>
      <c r="C720" s="1"/>
      <c r="D720" s="1"/>
      <c r="E720" s="1"/>
      <c r="F720" s="167"/>
      <c r="G720" s="1"/>
      <c r="H720" s="167"/>
      <c r="I720" s="1"/>
      <c r="J720" s="345"/>
      <c r="K720" s="1"/>
      <c r="L720" s="10"/>
      <c r="M720" s="1"/>
      <c r="N720" s="1"/>
      <c r="O720" s="10"/>
      <c r="P720" s="1"/>
      <c r="Q720" s="1"/>
      <c r="R720" s="75"/>
      <c r="S720" s="1"/>
      <c r="T720" s="1"/>
      <c r="U720" s="1"/>
      <c r="V720" s="177"/>
      <c r="W720" s="177"/>
      <c r="X720" s="177"/>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spans="1:52" ht="18" customHeight="1">
      <c r="A721" s="1"/>
      <c r="B721" s="1"/>
      <c r="C721" s="1"/>
      <c r="D721" s="1"/>
      <c r="E721" s="1"/>
      <c r="F721" s="167"/>
      <c r="G721" s="1"/>
      <c r="H721" s="167"/>
      <c r="I721" s="1"/>
      <c r="J721" s="345"/>
      <c r="K721" s="1"/>
      <c r="L721" s="10"/>
      <c r="M721" s="1"/>
      <c r="N721" s="1"/>
      <c r="O721" s="10"/>
      <c r="P721" s="1"/>
      <c r="Q721" s="1"/>
      <c r="R721" s="75"/>
      <c r="S721" s="1"/>
      <c r="T721" s="1"/>
      <c r="U721" s="1"/>
      <c r="V721" s="177"/>
      <c r="W721" s="177"/>
      <c r="X721" s="177"/>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spans="1:52" ht="18" customHeight="1">
      <c r="A722" s="1"/>
      <c r="B722" s="1"/>
      <c r="C722" s="1"/>
      <c r="D722" s="1"/>
      <c r="E722" s="1"/>
      <c r="F722" s="167"/>
      <c r="G722" s="1"/>
      <c r="H722" s="167"/>
      <c r="I722" s="1"/>
      <c r="J722" s="345"/>
      <c r="K722" s="1"/>
      <c r="L722" s="10"/>
      <c r="M722" s="1"/>
      <c r="N722" s="1"/>
      <c r="O722" s="10"/>
      <c r="P722" s="1"/>
      <c r="Q722" s="1"/>
      <c r="R722" s="75"/>
      <c r="S722" s="1"/>
      <c r="T722" s="1"/>
      <c r="U722" s="1"/>
      <c r="V722" s="177"/>
      <c r="W722" s="177"/>
      <c r="X722" s="177"/>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spans="1:52" ht="18" customHeight="1">
      <c r="A723" s="1"/>
      <c r="B723" s="1"/>
      <c r="C723" s="1"/>
      <c r="D723" s="1"/>
      <c r="E723" s="1"/>
      <c r="F723" s="167"/>
      <c r="G723" s="1"/>
      <c r="H723" s="167"/>
      <c r="I723" s="1"/>
      <c r="J723" s="345"/>
      <c r="K723" s="1"/>
      <c r="L723" s="10"/>
      <c r="M723" s="1"/>
      <c r="N723" s="1"/>
      <c r="O723" s="10"/>
      <c r="P723" s="1"/>
      <c r="Q723" s="1"/>
      <c r="R723" s="75"/>
      <c r="S723" s="1"/>
      <c r="T723" s="1"/>
      <c r="U723" s="1"/>
      <c r="V723" s="177"/>
      <c r="W723" s="177"/>
      <c r="X723" s="177"/>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spans="1:52" ht="18" customHeight="1">
      <c r="A724" s="1"/>
      <c r="B724" s="1"/>
      <c r="C724" s="1"/>
      <c r="D724" s="1"/>
      <c r="E724" s="1"/>
      <c r="F724" s="167"/>
      <c r="G724" s="1"/>
      <c r="H724" s="167"/>
      <c r="I724" s="1"/>
      <c r="J724" s="345"/>
      <c r="K724" s="1"/>
      <c r="L724" s="10"/>
      <c r="M724" s="1"/>
      <c r="N724" s="1"/>
      <c r="O724" s="10"/>
      <c r="P724" s="1"/>
      <c r="Q724" s="1"/>
      <c r="R724" s="75"/>
      <c r="S724" s="1"/>
      <c r="T724" s="1"/>
      <c r="U724" s="1"/>
      <c r="V724" s="177"/>
      <c r="W724" s="177"/>
      <c r="X724" s="177"/>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spans="1:52" ht="18" customHeight="1">
      <c r="A725" s="1"/>
      <c r="B725" s="1"/>
      <c r="C725" s="1"/>
      <c r="D725" s="1"/>
      <c r="E725" s="1"/>
      <c r="F725" s="167"/>
      <c r="G725" s="1"/>
      <c r="H725" s="167"/>
      <c r="I725" s="1"/>
      <c r="J725" s="345"/>
      <c r="K725" s="1"/>
      <c r="L725" s="10"/>
      <c r="M725" s="1"/>
      <c r="N725" s="1"/>
      <c r="O725" s="10"/>
      <c r="P725" s="1"/>
      <c r="Q725" s="1"/>
      <c r="R725" s="75"/>
      <c r="S725" s="1"/>
      <c r="T725" s="1"/>
      <c r="U725" s="1"/>
      <c r="V725" s="177"/>
      <c r="W725" s="177"/>
      <c r="X725" s="177"/>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spans="1:52" ht="18" customHeight="1">
      <c r="A726" s="1"/>
      <c r="B726" s="1"/>
      <c r="C726" s="1"/>
      <c r="D726" s="1"/>
      <c r="E726" s="1"/>
      <c r="F726" s="167"/>
      <c r="G726" s="1"/>
      <c r="H726" s="167"/>
      <c r="I726" s="1"/>
      <c r="J726" s="345"/>
      <c r="K726" s="1"/>
      <c r="L726" s="10"/>
      <c r="M726" s="1"/>
      <c r="N726" s="1"/>
      <c r="O726" s="10"/>
      <c r="P726" s="1"/>
      <c r="Q726" s="1"/>
      <c r="R726" s="75"/>
      <c r="S726" s="1"/>
      <c r="T726" s="1"/>
      <c r="U726" s="1"/>
      <c r="V726" s="177"/>
      <c r="W726" s="177"/>
      <c r="X726" s="177"/>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spans="1:52" ht="18" customHeight="1">
      <c r="A727" s="1"/>
      <c r="B727" s="1"/>
      <c r="C727" s="1"/>
      <c r="D727" s="1"/>
      <c r="E727" s="1"/>
      <c r="F727" s="167"/>
      <c r="G727" s="1"/>
      <c r="H727" s="167"/>
      <c r="I727" s="1"/>
      <c r="J727" s="345"/>
      <c r="K727" s="1"/>
      <c r="L727" s="10"/>
      <c r="M727" s="1"/>
      <c r="N727" s="1"/>
      <c r="O727" s="10"/>
      <c r="P727" s="1"/>
      <c r="Q727" s="1"/>
      <c r="R727" s="75"/>
      <c r="S727" s="1"/>
      <c r="T727" s="1"/>
      <c r="U727" s="1"/>
      <c r="V727" s="177"/>
      <c r="W727" s="177"/>
      <c r="X727" s="177"/>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spans="1:52" ht="18" customHeight="1">
      <c r="A728" s="1"/>
      <c r="B728" s="1"/>
      <c r="C728" s="1"/>
      <c r="D728" s="1"/>
      <c r="E728" s="1"/>
      <c r="F728" s="167"/>
      <c r="G728" s="1"/>
      <c r="H728" s="167"/>
      <c r="I728" s="1"/>
      <c r="J728" s="345"/>
      <c r="K728" s="1"/>
      <c r="L728" s="10"/>
      <c r="M728" s="1"/>
      <c r="N728" s="1"/>
      <c r="O728" s="10"/>
      <c r="P728" s="1"/>
      <c r="Q728" s="1"/>
      <c r="R728" s="75"/>
      <c r="S728" s="1"/>
      <c r="T728" s="1"/>
      <c r="U728" s="1"/>
      <c r="V728" s="177"/>
      <c r="W728" s="177"/>
      <c r="X728" s="177"/>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spans="1:52" ht="18" customHeight="1">
      <c r="A729" s="1"/>
      <c r="B729" s="1"/>
      <c r="C729" s="1"/>
      <c r="D729" s="1"/>
      <c r="E729" s="1"/>
      <c r="F729" s="167"/>
      <c r="G729" s="1"/>
      <c r="H729" s="167"/>
      <c r="I729" s="1"/>
      <c r="J729" s="345"/>
      <c r="K729" s="1"/>
      <c r="L729" s="10"/>
      <c r="M729" s="1"/>
      <c r="N729" s="1"/>
      <c r="O729" s="10"/>
      <c r="P729" s="1"/>
      <c r="Q729" s="1"/>
      <c r="R729" s="75"/>
      <c r="S729" s="1"/>
      <c r="T729" s="1"/>
      <c r="U729" s="1"/>
      <c r="V729" s="177"/>
      <c r="W729" s="177"/>
      <c r="X729" s="177"/>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spans="1:52" ht="18" customHeight="1">
      <c r="A730" s="1"/>
      <c r="B730" s="1"/>
      <c r="C730" s="1"/>
      <c r="D730" s="1"/>
      <c r="E730" s="1"/>
      <c r="F730" s="167"/>
      <c r="G730" s="1"/>
      <c r="H730" s="167"/>
      <c r="I730" s="1"/>
      <c r="J730" s="345"/>
      <c r="K730" s="1"/>
      <c r="L730" s="10"/>
      <c r="M730" s="1"/>
      <c r="N730" s="1"/>
      <c r="O730" s="10"/>
      <c r="P730" s="1"/>
      <c r="Q730" s="1"/>
      <c r="R730" s="75"/>
      <c r="S730" s="1"/>
      <c r="T730" s="1"/>
      <c r="U730" s="1"/>
      <c r="V730" s="177"/>
      <c r="W730" s="177"/>
      <c r="X730" s="177"/>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spans="1:52" ht="18" customHeight="1">
      <c r="A731" s="1"/>
      <c r="B731" s="1"/>
      <c r="C731" s="1"/>
      <c r="D731" s="1"/>
      <c r="E731" s="1"/>
      <c r="F731" s="167"/>
      <c r="G731" s="1"/>
      <c r="H731" s="167"/>
      <c r="I731" s="1"/>
      <c r="J731" s="345"/>
      <c r="K731" s="1"/>
      <c r="L731" s="10"/>
      <c r="M731" s="1"/>
      <c r="N731" s="1"/>
      <c r="O731" s="10"/>
      <c r="P731" s="1"/>
      <c r="Q731" s="1"/>
      <c r="R731" s="75"/>
      <c r="S731" s="1"/>
      <c r="T731" s="1"/>
      <c r="U731" s="1"/>
      <c r="V731" s="177"/>
      <c r="W731" s="177"/>
      <c r="X731" s="177"/>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spans="1:52" ht="18" customHeight="1">
      <c r="A732" s="1"/>
      <c r="B732" s="1"/>
      <c r="C732" s="1"/>
      <c r="D732" s="1"/>
      <c r="E732" s="1"/>
      <c r="F732" s="167"/>
      <c r="G732" s="1"/>
      <c r="H732" s="167"/>
      <c r="I732" s="1"/>
      <c r="J732" s="345"/>
      <c r="K732" s="1"/>
      <c r="L732" s="10"/>
      <c r="M732" s="1"/>
      <c r="N732" s="1"/>
      <c r="O732" s="10"/>
      <c r="P732" s="1"/>
      <c r="Q732" s="1"/>
      <c r="R732" s="75"/>
      <c r="S732" s="1"/>
      <c r="T732" s="1"/>
      <c r="U732" s="1"/>
      <c r="V732" s="177"/>
      <c r="W732" s="177"/>
      <c r="X732" s="177"/>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spans="1:52" ht="18" customHeight="1">
      <c r="A733" s="1"/>
      <c r="B733" s="1"/>
      <c r="C733" s="1"/>
      <c r="D733" s="1"/>
      <c r="E733" s="1"/>
      <c r="F733" s="167"/>
      <c r="G733" s="1"/>
      <c r="H733" s="167"/>
      <c r="I733" s="1"/>
      <c r="J733" s="345"/>
      <c r="K733" s="1"/>
      <c r="L733" s="10"/>
      <c r="M733" s="1"/>
      <c r="N733" s="1"/>
      <c r="O733" s="10"/>
      <c r="P733" s="1"/>
      <c r="Q733" s="1"/>
      <c r="R733" s="75"/>
      <c r="S733" s="1"/>
      <c r="T733" s="1"/>
      <c r="U733" s="1"/>
      <c r="V733" s="177"/>
      <c r="W733" s="177"/>
      <c r="X733" s="177"/>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spans="1:52" ht="18" customHeight="1">
      <c r="A734" s="1"/>
      <c r="B734" s="1"/>
      <c r="C734" s="1"/>
      <c r="D734" s="1"/>
      <c r="E734" s="1"/>
      <c r="F734" s="167"/>
      <c r="G734" s="1"/>
      <c r="H734" s="167"/>
      <c r="I734" s="1"/>
      <c r="J734" s="345"/>
      <c r="K734" s="1"/>
      <c r="L734" s="10"/>
      <c r="M734" s="1"/>
      <c r="N734" s="1"/>
      <c r="O734" s="10"/>
      <c r="P734" s="1"/>
      <c r="Q734" s="1"/>
      <c r="R734" s="75"/>
      <c r="S734" s="1"/>
      <c r="T734" s="1"/>
      <c r="U734" s="1"/>
      <c r="V734" s="177"/>
      <c r="W734" s="177"/>
      <c r="X734" s="177"/>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spans="1:52" ht="18" customHeight="1">
      <c r="A735" s="1"/>
      <c r="B735" s="1"/>
      <c r="C735" s="1"/>
      <c r="D735" s="1"/>
      <c r="E735" s="1"/>
      <c r="F735" s="167"/>
      <c r="G735" s="1"/>
      <c r="H735" s="167"/>
      <c r="I735" s="1"/>
      <c r="J735" s="345"/>
      <c r="K735" s="1"/>
      <c r="L735" s="10"/>
      <c r="M735" s="1"/>
      <c r="N735" s="1"/>
      <c r="O735" s="10"/>
      <c r="P735" s="1"/>
      <c r="Q735" s="1"/>
      <c r="R735" s="75"/>
      <c r="S735" s="1"/>
      <c r="T735" s="1"/>
      <c r="U735" s="1"/>
      <c r="V735" s="177"/>
      <c r="W735" s="177"/>
      <c r="X735" s="177"/>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spans="1:52" ht="18" customHeight="1">
      <c r="A736" s="1"/>
      <c r="B736" s="1"/>
      <c r="C736" s="1"/>
      <c r="D736" s="1"/>
      <c r="E736" s="1"/>
      <c r="F736" s="167"/>
      <c r="G736" s="1"/>
      <c r="H736" s="167"/>
      <c r="I736" s="1"/>
      <c r="J736" s="345"/>
      <c r="K736" s="1"/>
      <c r="L736" s="10"/>
      <c r="M736" s="1"/>
      <c r="N736" s="1"/>
      <c r="O736" s="10"/>
      <c r="P736" s="1"/>
      <c r="Q736" s="1"/>
      <c r="R736" s="75"/>
      <c r="S736" s="1"/>
      <c r="T736" s="1"/>
      <c r="U736" s="1"/>
      <c r="V736" s="177"/>
      <c r="W736" s="177"/>
      <c r="X736" s="177"/>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spans="1:52" ht="18" customHeight="1">
      <c r="A737" s="1"/>
      <c r="B737" s="1"/>
      <c r="C737" s="1"/>
      <c r="D737" s="1"/>
      <c r="E737" s="1"/>
      <c r="F737" s="167"/>
      <c r="G737" s="1"/>
      <c r="H737" s="167"/>
      <c r="I737" s="1"/>
      <c r="J737" s="345"/>
      <c r="K737" s="1"/>
      <c r="L737" s="10"/>
      <c r="M737" s="1"/>
      <c r="N737" s="1"/>
      <c r="O737" s="10"/>
      <c r="P737" s="1"/>
      <c r="Q737" s="1"/>
      <c r="R737" s="75"/>
      <c r="S737" s="1"/>
      <c r="T737" s="1"/>
      <c r="U737" s="1"/>
      <c r="V737" s="177"/>
      <c r="W737" s="177"/>
      <c r="X737" s="177"/>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spans="1:52" ht="18" customHeight="1">
      <c r="A738" s="1"/>
      <c r="B738" s="1"/>
      <c r="C738" s="1"/>
      <c r="D738" s="1"/>
      <c r="E738" s="1"/>
      <c r="F738" s="167"/>
      <c r="G738" s="1"/>
      <c r="H738" s="167"/>
      <c r="I738" s="1"/>
      <c r="J738" s="345"/>
      <c r="K738" s="1"/>
      <c r="L738" s="10"/>
      <c r="M738" s="1"/>
      <c r="N738" s="1"/>
      <c r="O738" s="10"/>
      <c r="P738" s="1"/>
      <c r="Q738" s="1"/>
      <c r="R738" s="75"/>
      <c r="S738" s="1"/>
      <c r="T738" s="1"/>
      <c r="U738" s="1"/>
      <c r="V738" s="177"/>
      <c r="W738" s="177"/>
      <c r="X738" s="177"/>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spans="1:52" ht="18" customHeight="1">
      <c r="A739" s="1"/>
      <c r="B739" s="1"/>
      <c r="C739" s="1"/>
      <c r="D739" s="1"/>
      <c r="E739" s="1"/>
      <c r="F739" s="167"/>
      <c r="G739" s="1"/>
      <c r="H739" s="167"/>
      <c r="I739" s="1"/>
      <c r="J739" s="345"/>
      <c r="K739" s="1"/>
      <c r="L739" s="10"/>
      <c r="M739" s="1"/>
      <c r="N739" s="1"/>
      <c r="O739" s="10"/>
      <c r="P739" s="1"/>
      <c r="Q739" s="1"/>
      <c r="R739" s="75"/>
      <c r="S739" s="1"/>
      <c r="T739" s="1"/>
      <c r="U739" s="1"/>
      <c r="V739" s="177"/>
      <c r="W739" s="177"/>
      <c r="X739" s="177"/>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spans="1:52" ht="18" customHeight="1">
      <c r="A740" s="1"/>
      <c r="B740" s="1"/>
      <c r="C740" s="1"/>
      <c r="D740" s="1"/>
      <c r="E740" s="1"/>
      <c r="F740" s="167"/>
      <c r="G740" s="1"/>
      <c r="H740" s="167"/>
      <c r="I740" s="1"/>
      <c r="J740" s="345"/>
      <c r="K740" s="1"/>
      <c r="L740" s="10"/>
      <c r="M740" s="1"/>
      <c r="N740" s="1"/>
      <c r="O740" s="10"/>
      <c r="P740" s="1"/>
      <c r="Q740" s="1"/>
      <c r="R740" s="75"/>
      <c r="S740" s="1"/>
      <c r="T740" s="1"/>
      <c r="U740" s="1"/>
      <c r="V740" s="177"/>
      <c r="W740" s="177"/>
      <c r="X740" s="177"/>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spans="1:52" ht="18" customHeight="1">
      <c r="A741" s="1"/>
      <c r="B741" s="1"/>
      <c r="C741" s="1"/>
      <c r="D741" s="1"/>
      <c r="E741" s="1"/>
      <c r="F741" s="167"/>
      <c r="G741" s="1"/>
      <c r="H741" s="167"/>
      <c r="I741" s="1"/>
      <c r="J741" s="345"/>
      <c r="K741" s="1"/>
      <c r="L741" s="10"/>
      <c r="M741" s="1"/>
      <c r="N741" s="1"/>
      <c r="O741" s="10"/>
      <c r="P741" s="1"/>
      <c r="Q741" s="1"/>
      <c r="R741" s="75"/>
      <c r="S741" s="1"/>
      <c r="T741" s="1"/>
      <c r="U741" s="1"/>
      <c r="V741" s="177"/>
      <c r="W741" s="177"/>
      <c r="X741" s="177"/>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spans="1:52" ht="18" customHeight="1">
      <c r="A742" s="1"/>
      <c r="B742" s="1"/>
      <c r="C742" s="1"/>
      <c r="D742" s="1"/>
      <c r="E742" s="1"/>
      <c r="F742" s="167"/>
      <c r="G742" s="1"/>
      <c r="H742" s="167"/>
      <c r="I742" s="1"/>
      <c r="J742" s="345"/>
      <c r="K742" s="1"/>
      <c r="L742" s="10"/>
      <c r="M742" s="1"/>
      <c r="N742" s="1"/>
      <c r="O742" s="10"/>
      <c r="P742" s="1"/>
      <c r="Q742" s="1"/>
      <c r="R742" s="75"/>
      <c r="S742" s="1"/>
      <c r="T742" s="1"/>
      <c r="U742" s="1"/>
      <c r="V742" s="177"/>
      <c r="W742" s="177"/>
      <c r="X742" s="177"/>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spans="1:52" ht="18" customHeight="1">
      <c r="A743" s="1"/>
      <c r="B743" s="1"/>
      <c r="C743" s="1"/>
      <c r="D743" s="1"/>
      <c r="E743" s="1"/>
      <c r="F743" s="167"/>
      <c r="G743" s="1"/>
      <c r="H743" s="167"/>
      <c r="I743" s="1"/>
      <c r="J743" s="345"/>
      <c r="K743" s="1"/>
      <c r="L743" s="10"/>
      <c r="M743" s="1"/>
      <c r="N743" s="1"/>
      <c r="O743" s="10"/>
      <c r="P743" s="1"/>
      <c r="Q743" s="1"/>
      <c r="R743" s="75"/>
      <c r="S743" s="1"/>
      <c r="T743" s="1"/>
      <c r="U743" s="1"/>
      <c r="V743" s="177"/>
      <c r="W743" s="177"/>
      <c r="X743" s="177"/>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spans="1:52" ht="18" customHeight="1">
      <c r="A744" s="1"/>
      <c r="B744" s="1"/>
      <c r="C744" s="1"/>
      <c r="D744" s="1"/>
      <c r="E744" s="1"/>
      <c r="F744" s="167"/>
      <c r="G744" s="1"/>
      <c r="H744" s="167"/>
      <c r="I744" s="1"/>
      <c r="J744" s="345"/>
      <c r="K744" s="1"/>
      <c r="L744" s="10"/>
      <c r="M744" s="1"/>
      <c r="N744" s="1"/>
      <c r="O744" s="10"/>
      <c r="P744" s="1"/>
      <c r="Q744" s="1"/>
      <c r="R744" s="75"/>
      <c r="S744" s="1"/>
      <c r="T744" s="1"/>
      <c r="U744" s="1"/>
      <c r="V744" s="177"/>
      <c r="W744" s="177"/>
      <c r="X744" s="177"/>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spans="1:52" ht="18" customHeight="1">
      <c r="A745" s="1"/>
      <c r="B745" s="1"/>
      <c r="C745" s="1"/>
      <c r="D745" s="1"/>
      <c r="E745" s="1"/>
      <c r="F745" s="167"/>
      <c r="G745" s="1"/>
      <c r="H745" s="167"/>
      <c r="I745" s="1"/>
      <c r="J745" s="345"/>
      <c r="K745" s="1"/>
      <c r="L745" s="10"/>
      <c r="M745" s="1"/>
      <c r="N745" s="1"/>
      <c r="O745" s="10"/>
      <c r="P745" s="1"/>
      <c r="Q745" s="1"/>
      <c r="R745" s="75"/>
      <c r="S745" s="1"/>
      <c r="T745" s="1"/>
      <c r="U745" s="1"/>
      <c r="V745" s="177"/>
      <c r="W745" s="177"/>
      <c r="X745" s="177"/>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spans="1:52" ht="18" customHeight="1">
      <c r="A746" s="1"/>
      <c r="B746" s="1"/>
      <c r="C746" s="1"/>
      <c r="D746" s="1"/>
      <c r="E746" s="1"/>
      <c r="F746" s="167"/>
      <c r="G746" s="1"/>
      <c r="H746" s="167"/>
      <c r="I746" s="1"/>
      <c r="J746" s="345"/>
      <c r="K746" s="1"/>
      <c r="L746" s="10"/>
      <c r="M746" s="1"/>
      <c r="N746" s="1"/>
      <c r="O746" s="10"/>
      <c r="P746" s="1"/>
      <c r="Q746" s="1"/>
      <c r="R746" s="75"/>
      <c r="S746" s="1"/>
      <c r="T746" s="1"/>
      <c r="U746" s="1"/>
      <c r="V746" s="177"/>
      <c r="W746" s="177"/>
      <c r="X746" s="177"/>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spans="1:52" ht="18" customHeight="1">
      <c r="A747" s="1"/>
      <c r="B747" s="1"/>
      <c r="C747" s="1"/>
      <c r="D747" s="1"/>
      <c r="E747" s="1"/>
      <c r="F747" s="167"/>
      <c r="G747" s="1"/>
      <c r="H747" s="167"/>
      <c r="I747" s="1"/>
      <c r="J747" s="345"/>
      <c r="K747" s="1"/>
      <c r="L747" s="10"/>
      <c r="M747" s="1"/>
      <c r="N747" s="1"/>
      <c r="O747" s="10"/>
      <c r="P747" s="1"/>
      <c r="Q747" s="1"/>
      <c r="R747" s="75"/>
      <c r="S747" s="1"/>
      <c r="T747" s="1"/>
      <c r="U747" s="1"/>
      <c r="V747" s="177"/>
      <c r="W747" s="177"/>
      <c r="X747" s="177"/>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spans="1:52" ht="18" customHeight="1">
      <c r="A748" s="1"/>
      <c r="B748" s="1"/>
      <c r="C748" s="1"/>
      <c r="D748" s="1"/>
      <c r="E748" s="1"/>
      <c r="F748" s="167"/>
      <c r="G748" s="1"/>
      <c r="H748" s="167"/>
      <c r="I748" s="1"/>
      <c r="J748" s="345"/>
      <c r="K748" s="1"/>
      <c r="L748" s="10"/>
      <c r="M748" s="1"/>
      <c r="N748" s="1"/>
      <c r="O748" s="10"/>
      <c r="P748" s="1"/>
      <c r="Q748" s="1"/>
      <c r="R748" s="75"/>
      <c r="S748" s="1"/>
      <c r="T748" s="1"/>
      <c r="U748" s="1"/>
      <c r="V748" s="177"/>
      <c r="W748" s="177"/>
      <c r="X748" s="177"/>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spans="1:52" ht="18" customHeight="1">
      <c r="A749" s="1"/>
      <c r="B749" s="1"/>
      <c r="C749" s="1"/>
      <c r="D749" s="1"/>
      <c r="E749" s="1"/>
      <c r="F749" s="167"/>
      <c r="G749" s="1"/>
      <c r="H749" s="167"/>
      <c r="I749" s="1"/>
      <c r="J749" s="345"/>
      <c r="K749" s="1"/>
      <c r="L749" s="10"/>
      <c r="M749" s="1"/>
      <c r="N749" s="1"/>
      <c r="O749" s="10"/>
      <c r="P749" s="1"/>
      <c r="Q749" s="1"/>
      <c r="R749" s="75"/>
      <c r="S749" s="1"/>
      <c r="T749" s="1"/>
      <c r="U749" s="1"/>
      <c r="V749" s="177"/>
      <c r="W749" s="177"/>
      <c r="X749" s="177"/>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spans="1:52" ht="18" customHeight="1">
      <c r="A750" s="1"/>
      <c r="B750" s="1"/>
      <c r="C750" s="1"/>
      <c r="D750" s="1"/>
      <c r="E750" s="1"/>
      <c r="F750" s="167"/>
      <c r="G750" s="1"/>
      <c r="H750" s="167"/>
      <c r="I750" s="1"/>
      <c r="J750" s="345"/>
      <c r="K750" s="1"/>
      <c r="L750" s="10"/>
      <c r="M750" s="1"/>
      <c r="N750" s="1"/>
      <c r="O750" s="10"/>
      <c r="P750" s="1"/>
      <c r="Q750" s="1"/>
      <c r="R750" s="75"/>
      <c r="S750" s="1"/>
      <c r="T750" s="1"/>
      <c r="U750" s="1"/>
      <c r="V750" s="177"/>
      <c r="W750" s="177"/>
      <c r="X750" s="177"/>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spans="1:52" ht="18" customHeight="1">
      <c r="A751" s="1"/>
      <c r="B751" s="1"/>
      <c r="C751" s="1"/>
      <c r="D751" s="1"/>
      <c r="E751" s="1"/>
      <c r="F751" s="167"/>
      <c r="G751" s="1"/>
      <c r="H751" s="167"/>
      <c r="I751" s="1"/>
      <c r="J751" s="345"/>
      <c r="K751" s="1"/>
      <c r="L751" s="10"/>
      <c r="M751" s="1"/>
      <c r="N751" s="1"/>
      <c r="O751" s="10"/>
      <c r="P751" s="1"/>
      <c r="Q751" s="1"/>
      <c r="R751" s="75"/>
      <c r="S751" s="1"/>
      <c r="T751" s="1"/>
      <c r="U751" s="1"/>
      <c r="V751" s="177"/>
      <c r="W751" s="177"/>
      <c r="X751" s="177"/>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spans="1:52" ht="18" customHeight="1">
      <c r="A752" s="1"/>
      <c r="B752" s="1"/>
      <c r="C752" s="1"/>
      <c r="D752" s="1"/>
      <c r="E752" s="1"/>
      <c r="F752" s="167"/>
      <c r="G752" s="1"/>
      <c r="H752" s="167"/>
      <c r="I752" s="1"/>
      <c r="J752" s="345"/>
      <c r="K752" s="1"/>
      <c r="L752" s="10"/>
      <c r="M752" s="1"/>
      <c r="N752" s="1"/>
      <c r="O752" s="10"/>
      <c r="P752" s="1"/>
      <c r="Q752" s="1"/>
      <c r="R752" s="75"/>
      <c r="S752" s="1"/>
      <c r="T752" s="1"/>
      <c r="U752" s="1"/>
      <c r="V752" s="177"/>
      <c r="W752" s="177"/>
      <c r="X752" s="177"/>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spans="1:52" ht="18" customHeight="1">
      <c r="A753" s="1"/>
      <c r="B753" s="1"/>
      <c r="C753" s="1"/>
      <c r="D753" s="1"/>
      <c r="E753" s="1"/>
      <c r="F753" s="167"/>
      <c r="G753" s="1"/>
      <c r="H753" s="167"/>
      <c r="I753" s="1"/>
      <c r="J753" s="345"/>
      <c r="K753" s="1"/>
      <c r="L753" s="10"/>
      <c r="M753" s="1"/>
      <c r="N753" s="1"/>
      <c r="O753" s="10"/>
      <c r="P753" s="1"/>
      <c r="Q753" s="1"/>
      <c r="R753" s="75"/>
      <c r="S753" s="1"/>
      <c r="T753" s="1"/>
      <c r="U753" s="1"/>
      <c r="V753" s="177"/>
      <c r="W753" s="177"/>
      <c r="X753" s="177"/>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spans="1:52" ht="18" customHeight="1">
      <c r="A754" s="1"/>
      <c r="B754" s="1"/>
      <c r="C754" s="1"/>
      <c r="D754" s="1"/>
      <c r="E754" s="1"/>
      <c r="F754" s="167"/>
      <c r="G754" s="1"/>
      <c r="H754" s="167"/>
      <c r="I754" s="1"/>
      <c r="J754" s="345"/>
      <c r="K754" s="1"/>
      <c r="L754" s="10"/>
      <c r="M754" s="1"/>
      <c r="N754" s="1"/>
      <c r="O754" s="10"/>
      <c r="P754" s="1"/>
      <c r="Q754" s="1"/>
      <c r="R754" s="75"/>
      <c r="S754" s="1"/>
      <c r="T754" s="1"/>
      <c r="U754" s="1"/>
      <c r="V754" s="177"/>
      <c r="W754" s="177"/>
      <c r="X754" s="177"/>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spans="1:52" ht="18" customHeight="1">
      <c r="A755" s="1"/>
      <c r="B755" s="1"/>
      <c r="C755" s="1"/>
      <c r="D755" s="1"/>
      <c r="E755" s="1"/>
      <c r="F755" s="167"/>
      <c r="G755" s="1"/>
      <c r="H755" s="167"/>
      <c r="I755" s="1"/>
      <c r="J755" s="345"/>
      <c r="K755" s="1"/>
      <c r="L755" s="10"/>
      <c r="M755" s="1"/>
      <c r="N755" s="1"/>
      <c r="O755" s="10"/>
      <c r="P755" s="1"/>
      <c r="Q755" s="1"/>
      <c r="R755" s="75"/>
      <c r="S755" s="1"/>
      <c r="T755" s="1"/>
      <c r="U755" s="1"/>
      <c r="V755" s="177"/>
      <c r="W755" s="177"/>
      <c r="X755" s="177"/>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spans="1:52" ht="18" customHeight="1">
      <c r="A756" s="1"/>
      <c r="B756" s="1"/>
      <c r="C756" s="1"/>
      <c r="D756" s="1"/>
      <c r="E756" s="1"/>
      <c r="F756" s="167"/>
      <c r="G756" s="1"/>
      <c r="H756" s="167"/>
      <c r="I756" s="1"/>
      <c r="J756" s="345"/>
      <c r="K756" s="1"/>
      <c r="L756" s="10"/>
      <c r="M756" s="1"/>
      <c r="N756" s="1"/>
      <c r="O756" s="10"/>
      <c r="P756" s="1"/>
      <c r="Q756" s="1"/>
      <c r="R756" s="75"/>
      <c r="S756" s="1"/>
      <c r="T756" s="1"/>
      <c r="U756" s="1"/>
      <c r="V756" s="177"/>
      <c r="W756" s="177"/>
      <c r="X756" s="177"/>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spans="1:52" ht="18" customHeight="1">
      <c r="A757" s="1"/>
      <c r="B757" s="1"/>
      <c r="C757" s="1"/>
      <c r="D757" s="1"/>
      <c r="E757" s="1"/>
      <c r="F757" s="167"/>
      <c r="G757" s="1"/>
      <c r="H757" s="167"/>
      <c r="I757" s="1"/>
      <c r="J757" s="345"/>
      <c r="K757" s="1"/>
      <c r="L757" s="10"/>
      <c r="M757" s="1"/>
      <c r="N757" s="1"/>
      <c r="O757" s="10"/>
      <c r="P757" s="1"/>
      <c r="Q757" s="1"/>
      <c r="R757" s="75"/>
      <c r="S757" s="1"/>
      <c r="T757" s="1"/>
      <c r="U757" s="1"/>
      <c r="V757" s="177"/>
      <c r="W757" s="177"/>
      <c r="X757" s="177"/>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spans="1:52" ht="18" customHeight="1">
      <c r="A758" s="1"/>
      <c r="B758" s="1"/>
      <c r="C758" s="1"/>
      <c r="D758" s="1"/>
      <c r="E758" s="1"/>
      <c r="F758" s="167"/>
      <c r="G758" s="1"/>
      <c r="H758" s="167"/>
      <c r="I758" s="1"/>
      <c r="J758" s="345"/>
      <c r="K758" s="1"/>
      <c r="L758" s="10"/>
      <c r="M758" s="1"/>
      <c r="N758" s="1"/>
      <c r="O758" s="10"/>
      <c r="P758" s="1"/>
      <c r="Q758" s="1"/>
      <c r="R758" s="75"/>
      <c r="S758" s="1"/>
      <c r="T758" s="1"/>
      <c r="U758" s="1"/>
      <c r="V758" s="177"/>
      <c r="W758" s="177"/>
      <c r="X758" s="177"/>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spans="1:52" ht="18" customHeight="1">
      <c r="A759" s="1"/>
      <c r="B759" s="1"/>
      <c r="C759" s="1"/>
      <c r="D759" s="1"/>
      <c r="E759" s="1"/>
      <c r="F759" s="167"/>
      <c r="G759" s="1"/>
      <c r="H759" s="167"/>
      <c r="I759" s="1"/>
      <c r="J759" s="345"/>
      <c r="K759" s="1"/>
      <c r="L759" s="10"/>
      <c r="M759" s="1"/>
      <c r="N759" s="1"/>
      <c r="O759" s="10"/>
      <c r="P759" s="1"/>
      <c r="Q759" s="1"/>
      <c r="R759" s="75"/>
      <c r="S759" s="1"/>
      <c r="T759" s="1"/>
      <c r="U759" s="1"/>
      <c r="V759" s="177"/>
      <c r="W759" s="177"/>
      <c r="X759" s="177"/>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spans="1:52" ht="18" customHeight="1">
      <c r="A760" s="1"/>
      <c r="B760" s="1"/>
      <c r="C760" s="1"/>
      <c r="D760" s="1"/>
      <c r="E760" s="1"/>
      <c r="F760" s="167"/>
      <c r="G760" s="1"/>
      <c r="H760" s="167"/>
      <c r="I760" s="1"/>
      <c r="J760" s="345"/>
      <c r="K760" s="1"/>
      <c r="L760" s="10"/>
      <c r="M760" s="1"/>
      <c r="N760" s="1"/>
      <c r="O760" s="10"/>
      <c r="P760" s="1"/>
      <c r="Q760" s="1"/>
      <c r="R760" s="75"/>
      <c r="S760" s="1"/>
      <c r="T760" s="1"/>
      <c r="U760" s="1"/>
      <c r="V760" s="177"/>
      <c r="W760" s="177"/>
      <c r="X760" s="177"/>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spans="1:52" ht="18" customHeight="1">
      <c r="A761" s="1"/>
      <c r="B761" s="1"/>
      <c r="C761" s="1"/>
      <c r="D761" s="1"/>
      <c r="E761" s="1"/>
      <c r="F761" s="167"/>
      <c r="G761" s="1"/>
      <c r="H761" s="167"/>
      <c r="I761" s="1"/>
      <c r="J761" s="345"/>
      <c r="K761" s="1"/>
      <c r="L761" s="10"/>
      <c r="M761" s="1"/>
      <c r="N761" s="1"/>
      <c r="O761" s="10"/>
      <c r="P761" s="1"/>
      <c r="Q761" s="1"/>
      <c r="R761" s="75"/>
      <c r="S761" s="1"/>
      <c r="T761" s="1"/>
      <c r="U761" s="1"/>
      <c r="V761" s="177"/>
      <c r="W761" s="177"/>
      <c r="X761" s="177"/>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spans="1:52" ht="18" customHeight="1">
      <c r="A762" s="1"/>
      <c r="B762" s="1"/>
      <c r="C762" s="1"/>
      <c r="D762" s="1"/>
      <c r="E762" s="1"/>
      <c r="F762" s="167"/>
      <c r="G762" s="1"/>
      <c r="H762" s="167"/>
      <c r="I762" s="1"/>
      <c r="J762" s="345"/>
      <c r="K762" s="1"/>
      <c r="L762" s="10"/>
      <c r="M762" s="1"/>
      <c r="N762" s="1"/>
      <c r="O762" s="10"/>
      <c r="P762" s="1"/>
      <c r="Q762" s="1"/>
      <c r="R762" s="75"/>
      <c r="S762" s="1"/>
      <c r="T762" s="1"/>
      <c r="U762" s="1"/>
      <c r="V762" s="177"/>
      <c r="W762" s="177"/>
      <c r="X762" s="177"/>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spans="1:52" ht="18" customHeight="1">
      <c r="A763" s="1"/>
      <c r="B763" s="1"/>
      <c r="C763" s="1"/>
      <c r="D763" s="1"/>
      <c r="E763" s="1"/>
      <c r="F763" s="167"/>
      <c r="G763" s="1"/>
      <c r="H763" s="167"/>
      <c r="I763" s="1"/>
      <c r="J763" s="345"/>
      <c r="K763" s="1"/>
      <c r="L763" s="10"/>
      <c r="M763" s="1"/>
      <c r="N763" s="1"/>
      <c r="O763" s="10"/>
      <c r="P763" s="1"/>
      <c r="Q763" s="1"/>
      <c r="R763" s="75"/>
      <c r="S763" s="1"/>
      <c r="T763" s="1"/>
      <c r="U763" s="1"/>
      <c r="V763" s="177"/>
      <c r="W763" s="177"/>
      <c r="X763" s="177"/>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spans="1:52" ht="18" customHeight="1">
      <c r="A764" s="1"/>
      <c r="B764" s="1"/>
      <c r="C764" s="1"/>
      <c r="D764" s="1"/>
      <c r="E764" s="1"/>
      <c r="F764" s="167"/>
      <c r="G764" s="1"/>
      <c r="H764" s="167"/>
      <c r="I764" s="1"/>
      <c r="J764" s="345"/>
      <c r="K764" s="1"/>
      <c r="L764" s="10"/>
      <c r="M764" s="1"/>
      <c r="N764" s="1"/>
      <c r="O764" s="10"/>
      <c r="P764" s="1"/>
      <c r="Q764" s="1"/>
      <c r="R764" s="75"/>
      <c r="S764" s="1"/>
      <c r="T764" s="1"/>
      <c r="U764" s="1"/>
      <c r="V764" s="177"/>
      <c r="W764" s="177"/>
      <c r="X764" s="177"/>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spans="1:52" ht="18" customHeight="1">
      <c r="A765" s="1"/>
      <c r="B765" s="1"/>
      <c r="C765" s="1"/>
      <c r="D765" s="1"/>
      <c r="E765" s="1"/>
      <c r="F765" s="167"/>
      <c r="G765" s="1"/>
      <c r="H765" s="167"/>
      <c r="I765" s="1"/>
      <c r="J765" s="345"/>
      <c r="K765" s="1"/>
      <c r="L765" s="10"/>
      <c r="M765" s="1"/>
      <c r="N765" s="1"/>
      <c r="O765" s="10"/>
      <c r="P765" s="1"/>
      <c r="Q765" s="1"/>
      <c r="R765" s="75"/>
      <c r="S765" s="1"/>
      <c r="T765" s="1"/>
      <c r="U765" s="1"/>
      <c r="V765" s="177"/>
      <c r="W765" s="177"/>
      <c r="X765" s="177"/>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spans="1:52" ht="18" customHeight="1">
      <c r="A766" s="1"/>
      <c r="B766" s="1"/>
      <c r="C766" s="1"/>
      <c r="D766" s="1"/>
      <c r="E766" s="1"/>
      <c r="F766" s="167"/>
      <c r="G766" s="1"/>
      <c r="H766" s="167"/>
      <c r="I766" s="1"/>
      <c r="J766" s="345"/>
      <c r="K766" s="1"/>
      <c r="L766" s="10"/>
      <c r="M766" s="1"/>
      <c r="N766" s="1"/>
      <c r="O766" s="10"/>
      <c r="P766" s="1"/>
      <c r="Q766" s="1"/>
      <c r="R766" s="75"/>
      <c r="S766" s="1"/>
      <c r="T766" s="1"/>
      <c r="U766" s="1"/>
      <c r="V766" s="177"/>
      <c r="W766" s="177"/>
      <c r="X766" s="177"/>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spans="1:52" ht="18" customHeight="1">
      <c r="A767" s="1"/>
      <c r="B767" s="1"/>
      <c r="C767" s="1"/>
      <c r="D767" s="1"/>
      <c r="E767" s="1"/>
      <c r="F767" s="167"/>
      <c r="G767" s="1"/>
      <c r="H767" s="167"/>
      <c r="I767" s="1"/>
      <c r="J767" s="345"/>
      <c r="K767" s="1"/>
      <c r="L767" s="10"/>
      <c r="M767" s="1"/>
      <c r="N767" s="1"/>
      <c r="O767" s="10"/>
      <c r="P767" s="1"/>
      <c r="Q767" s="1"/>
      <c r="R767" s="75"/>
      <c r="S767" s="1"/>
      <c r="T767" s="1"/>
      <c r="U767" s="1"/>
      <c r="V767" s="177"/>
      <c r="W767" s="177"/>
      <c r="X767" s="177"/>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spans="1:52" ht="18" customHeight="1">
      <c r="A768" s="1"/>
      <c r="B768" s="1"/>
      <c r="C768" s="1"/>
      <c r="D768" s="1"/>
      <c r="E768" s="1"/>
      <c r="F768" s="167"/>
      <c r="G768" s="1"/>
      <c r="H768" s="167"/>
      <c r="I768" s="1"/>
      <c r="J768" s="345"/>
      <c r="K768" s="1"/>
      <c r="L768" s="10"/>
      <c r="M768" s="1"/>
      <c r="N768" s="1"/>
      <c r="O768" s="10"/>
      <c r="P768" s="1"/>
      <c r="Q768" s="1"/>
      <c r="R768" s="75"/>
      <c r="S768" s="1"/>
      <c r="T768" s="1"/>
      <c r="U768" s="1"/>
      <c r="V768" s="177"/>
      <c r="W768" s="177"/>
      <c r="X768" s="177"/>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spans="1:52" ht="18" customHeight="1">
      <c r="A769" s="1"/>
      <c r="B769" s="1"/>
      <c r="C769" s="1"/>
      <c r="D769" s="1"/>
      <c r="E769" s="1"/>
      <c r="F769" s="167"/>
      <c r="G769" s="1"/>
      <c r="H769" s="167"/>
      <c r="I769" s="1"/>
      <c r="J769" s="345"/>
      <c r="K769" s="1"/>
      <c r="L769" s="10"/>
      <c r="M769" s="1"/>
      <c r="N769" s="1"/>
      <c r="O769" s="10"/>
      <c r="P769" s="1"/>
      <c r="Q769" s="1"/>
      <c r="R769" s="75"/>
      <c r="S769" s="1"/>
      <c r="T769" s="1"/>
      <c r="U769" s="1"/>
      <c r="V769" s="177"/>
      <c r="W769" s="177"/>
      <c r="X769" s="177"/>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spans="1:52" ht="18" customHeight="1">
      <c r="A770" s="1"/>
      <c r="B770" s="1"/>
      <c r="C770" s="1"/>
      <c r="D770" s="1"/>
      <c r="E770" s="1"/>
      <c r="F770" s="167"/>
      <c r="G770" s="1"/>
      <c r="H770" s="167"/>
      <c r="I770" s="1"/>
      <c r="J770" s="345"/>
      <c r="K770" s="1"/>
      <c r="L770" s="10"/>
      <c r="M770" s="1"/>
      <c r="N770" s="1"/>
      <c r="O770" s="10"/>
      <c r="P770" s="1"/>
      <c r="Q770" s="1"/>
      <c r="R770" s="75"/>
      <c r="S770" s="1"/>
      <c r="T770" s="1"/>
      <c r="U770" s="1"/>
      <c r="V770" s="177"/>
      <c r="W770" s="177"/>
      <c r="X770" s="177"/>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spans="1:52" ht="18" customHeight="1">
      <c r="A771" s="1"/>
      <c r="B771" s="1"/>
      <c r="C771" s="1"/>
      <c r="D771" s="1"/>
      <c r="E771" s="1"/>
      <c r="F771" s="167"/>
      <c r="G771" s="1"/>
      <c r="H771" s="167"/>
      <c r="I771" s="1"/>
      <c r="J771" s="345"/>
      <c r="K771" s="1"/>
      <c r="L771" s="10"/>
      <c r="M771" s="1"/>
      <c r="N771" s="1"/>
      <c r="O771" s="10"/>
      <c r="P771" s="1"/>
      <c r="Q771" s="1"/>
      <c r="R771" s="75"/>
      <c r="S771" s="1"/>
      <c r="T771" s="1"/>
      <c r="U771" s="1"/>
      <c r="V771" s="177"/>
      <c r="W771" s="177"/>
      <c r="X771" s="177"/>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spans="1:52" ht="18" customHeight="1">
      <c r="A772" s="1"/>
      <c r="B772" s="1"/>
      <c r="C772" s="1"/>
      <c r="D772" s="1"/>
      <c r="E772" s="1"/>
      <c r="F772" s="167"/>
      <c r="G772" s="1"/>
      <c r="H772" s="167"/>
      <c r="I772" s="1"/>
      <c r="J772" s="345"/>
      <c r="K772" s="1"/>
      <c r="L772" s="10"/>
      <c r="M772" s="1"/>
      <c r="N772" s="1"/>
      <c r="O772" s="10"/>
      <c r="P772" s="1"/>
      <c r="Q772" s="1"/>
      <c r="R772" s="75"/>
      <c r="S772" s="1"/>
      <c r="T772" s="1"/>
      <c r="U772" s="1"/>
      <c r="V772" s="177"/>
      <c r="W772" s="177"/>
      <c r="X772" s="177"/>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spans="1:52" ht="18" customHeight="1">
      <c r="A773" s="1"/>
      <c r="B773" s="1"/>
      <c r="C773" s="1"/>
      <c r="D773" s="1"/>
      <c r="E773" s="1"/>
      <c r="F773" s="167"/>
      <c r="G773" s="1"/>
      <c r="H773" s="167"/>
      <c r="I773" s="1"/>
      <c r="J773" s="345"/>
      <c r="K773" s="1"/>
      <c r="L773" s="10"/>
      <c r="M773" s="1"/>
      <c r="N773" s="1"/>
      <c r="O773" s="10"/>
      <c r="P773" s="1"/>
      <c r="Q773" s="1"/>
      <c r="R773" s="75"/>
      <c r="S773" s="1"/>
      <c r="T773" s="1"/>
      <c r="U773" s="1"/>
      <c r="V773" s="177"/>
      <c r="W773" s="177"/>
      <c r="X773" s="177"/>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spans="1:52" ht="18" customHeight="1">
      <c r="A774" s="1"/>
      <c r="B774" s="1"/>
      <c r="C774" s="1"/>
      <c r="D774" s="1"/>
      <c r="E774" s="1"/>
      <c r="F774" s="167"/>
      <c r="G774" s="1"/>
      <c r="H774" s="167"/>
      <c r="I774" s="1"/>
      <c r="J774" s="345"/>
      <c r="K774" s="1"/>
      <c r="L774" s="10"/>
      <c r="M774" s="1"/>
      <c r="N774" s="1"/>
      <c r="O774" s="10"/>
      <c r="P774" s="1"/>
      <c r="Q774" s="1"/>
      <c r="R774" s="75"/>
      <c r="S774" s="1"/>
      <c r="T774" s="1"/>
      <c r="U774" s="1"/>
      <c r="V774" s="177"/>
      <c r="W774" s="177"/>
      <c r="X774" s="177"/>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spans="1:52" ht="18" customHeight="1">
      <c r="A775" s="1"/>
      <c r="B775" s="1"/>
      <c r="C775" s="1"/>
      <c r="D775" s="1"/>
      <c r="E775" s="1"/>
      <c r="F775" s="167"/>
      <c r="G775" s="1"/>
      <c r="H775" s="167"/>
      <c r="I775" s="1"/>
      <c r="J775" s="345"/>
      <c r="K775" s="1"/>
      <c r="L775" s="10"/>
      <c r="M775" s="1"/>
      <c r="N775" s="1"/>
      <c r="O775" s="10"/>
      <c r="P775" s="1"/>
      <c r="Q775" s="1"/>
      <c r="R775" s="75"/>
      <c r="S775" s="1"/>
      <c r="T775" s="1"/>
      <c r="U775" s="1"/>
      <c r="V775" s="177"/>
      <c r="W775" s="177"/>
      <c r="X775" s="177"/>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spans="1:52" ht="18" customHeight="1">
      <c r="A776" s="1"/>
      <c r="B776" s="1"/>
      <c r="C776" s="1"/>
      <c r="D776" s="1"/>
      <c r="E776" s="1"/>
      <c r="F776" s="167"/>
      <c r="G776" s="1"/>
      <c r="H776" s="167"/>
      <c r="I776" s="1"/>
      <c r="J776" s="345"/>
      <c r="K776" s="1"/>
      <c r="L776" s="10"/>
      <c r="M776" s="1"/>
      <c r="N776" s="1"/>
      <c r="O776" s="10"/>
      <c r="P776" s="1"/>
      <c r="Q776" s="1"/>
      <c r="R776" s="75"/>
      <c r="S776" s="1"/>
      <c r="T776" s="1"/>
      <c r="U776" s="1"/>
      <c r="V776" s="177"/>
      <c r="W776" s="177"/>
      <c r="X776" s="177"/>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spans="1:52" ht="18" customHeight="1">
      <c r="A777" s="1"/>
      <c r="B777" s="1"/>
      <c r="C777" s="1"/>
      <c r="D777" s="1"/>
      <c r="E777" s="1"/>
      <c r="F777" s="167"/>
      <c r="G777" s="1"/>
      <c r="H777" s="167"/>
      <c r="I777" s="1"/>
      <c r="J777" s="345"/>
      <c r="K777" s="1"/>
      <c r="L777" s="10"/>
      <c r="M777" s="1"/>
      <c r="N777" s="1"/>
      <c r="O777" s="10"/>
      <c r="P777" s="1"/>
      <c r="Q777" s="1"/>
      <c r="R777" s="75"/>
      <c r="S777" s="1"/>
      <c r="T777" s="1"/>
      <c r="U777" s="1"/>
      <c r="V777" s="177"/>
      <c r="W777" s="177"/>
      <c r="X777" s="177"/>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spans="1:52" ht="18" customHeight="1">
      <c r="A778" s="1"/>
      <c r="B778" s="1"/>
      <c r="C778" s="1"/>
      <c r="D778" s="1"/>
      <c r="E778" s="1"/>
      <c r="F778" s="167"/>
      <c r="G778" s="1"/>
      <c r="H778" s="167"/>
      <c r="I778" s="1"/>
      <c r="J778" s="345"/>
      <c r="K778" s="1"/>
      <c r="L778" s="10"/>
      <c r="M778" s="1"/>
      <c r="N778" s="1"/>
      <c r="O778" s="10"/>
      <c r="P778" s="1"/>
      <c r="Q778" s="1"/>
      <c r="R778" s="75"/>
      <c r="S778" s="1"/>
      <c r="T778" s="1"/>
      <c r="U778" s="1"/>
      <c r="V778" s="177"/>
      <c r="W778" s="177"/>
      <c r="X778" s="177"/>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spans="1:52" ht="18" customHeight="1">
      <c r="A779" s="1"/>
      <c r="B779" s="1"/>
      <c r="C779" s="1"/>
      <c r="D779" s="1"/>
      <c r="E779" s="1"/>
      <c r="F779" s="167"/>
      <c r="G779" s="1"/>
      <c r="H779" s="167"/>
      <c r="I779" s="1"/>
      <c r="J779" s="345"/>
      <c r="K779" s="1"/>
      <c r="L779" s="10"/>
      <c r="M779" s="1"/>
      <c r="N779" s="1"/>
      <c r="O779" s="10"/>
      <c r="P779" s="1"/>
      <c r="Q779" s="1"/>
      <c r="R779" s="75"/>
      <c r="S779" s="1"/>
      <c r="T779" s="1"/>
      <c r="U779" s="1"/>
      <c r="V779" s="177"/>
      <c r="W779" s="177"/>
      <c r="X779" s="177"/>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spans="1:52" ht="18" customHeight="1">
      <c r="A780" s="1"/>
      <c r="B780" s="1"/>
      <c r="C780" s="1"/>
      <c r="D780" s="1"/>
      <c r="E780" s="1"/>
      <c r="F780" s="167"/>
      <c r="G780" s="1"/>
      <c r="H780" s="167"/>
      <c r="I780" s="1"/>
      <c r="J780" s="345"/>
      <c r="K780" s="1"/>
      <c r="L780" s="10"/>
      <c r="M780" s="1"/>
      <c r="N780" s="1"/>
      <c r="O780" s="10"/>
      <c r="P780" s="1"/>
      <c r="Q780" s="1"/>
      <c r="R780" s="75"/>
      <c r="S780" s="1"/>
      <c r="T780" s="1"/>
      <c r="U780" s="1"/>
      <c r="V780" s="177"/>
      <c r="W780" s="177"/>
      <c r="X780" s="177"/>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spans="1:52" ht="18" customHeight="1">
      <c r="A781" s="1"/>
      <c r="B781" s="1"/>
      <c r="C781" s="1"/>
      <c r="D781" s="1"/>
      <c r="E781" s="1"/>
      <c r="F781" s="167"/>
      <c r="G781" s="1"/>
      <c r="H781" s="167"/>
      <c r="I781" s="1"/>
      <c r="J781" s="345"/>
      <c r="K781" s="1"/>
      <c r="L781" s="10"/>
      <c r="M781" s="1"/>
      <c r="N781" s="1"/>
      <c r="O781" s="10"/>
      <c r="P781" s="1"/>
      <c r="Q781" s="1"/>
      <c r="R781" s="75"/>
      <c r="S781" s="1"/>
      <c r="T781" s="1"/>
      <c r="U781" s="1"/>
      <c r="V781" s="177"/>
      <c r="W781" s="177"/>
      <c r="X781" s="177"/>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spans="1:52" ht="18" customHeight="1">
      <c r="A782" s="1"/>
      <c r="B782" s="1"/>
      <c r="C782" s="1"/>
      <c r="D782" s="1"/>
      <c r="E782" s="1"/>
      <c r="F782" s="167"/>
      <c r="G782" s="1"/>
      <c r="H782" s="167"/>
      <c r="I782" s="1"/>
      <c r="J782" s="345"/>
      <c r="K782" s="1"/>
      <c r="L782" s="10"/>
      <c r="M782" s="1"/>
      <c r="N782" s="1"/>
      <c r="O782" s="10"/>
      <c r="P782" s="1"/>
      <c r="Q782" s="1"/>
      <c r="R782" s="75"/>
      <c r="S782" s="1"/>
      <c r="T782" s="1"/>
      <c r="U782" s="1"/>
      <c r="V782" s="177"/>
      <c r="W782" s="177"/>
      <c r="X782" s="177"/>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spans="1:52" ht="18" customHeight="1">
      <c r="A783" s="1"/>
      <c r="B783" s="1"/>
      <c r="C783" s="1"/>
      <c r="D783" s="1"/>
      <c r="E783" s="1"/>
      <c r="F783" s="167"/>
      <c r="G783" s="1"/>
      <c r="H783" s="167"/>
      <c r="I783" s="1"/>
      <c r="J783" s="345"/>
      <c r="K783" s="1"/>
      <c r="L783" s="10"/>
      <c r="M783" s="1"/>
      <c r="N783" s="1"/>
      <c r="O783" s="10"/>
      <c r="P783" s="1"/>
      <c r="Q783" s="1"/>
      <c r="R783" s="75"/>
      <c r="S783" s="1"/>
      <c r="T783" s="1"/>
      <c r="U783" s="1"/>
      <c r="V783" s="177"/>
      <c r="W783" s="177"/>
      <c r="X783" s="177"/>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spans="1:52" ht="18" customHeight="1">
      <c r="A784" s="1"/>
      <c r="B784" s="1"/>
      <c r="C784" s="1"/>
      <c r="D784" s="1"/>
      <c r="E784" s="1"/>
      <c r="F784" s="167"/>
      <c r="G784" s="1"/>
      <c r="H784" s="167"/>
      <c r="I784" s="1"/>
      <c r="J784" s="345"/>
      <c r="K784" s="1"/>
      <c r="L784" s="10"/>
      <c r="M784" s="1"/>
      <c r="N784" s="1"/>
      <c r="O784" s="10"/>
      <c r="P784" s="1"/>
      <c r="Q784" s="1"/>
      <c r="R784" s="75"/>
      <c r="S784" s="1"/>
      <c r="T784" s="1"/>
      <c r="U784" s="1"/>
      <c r="V784" s="177"/>
      <c r="W784" s="177"/>
      <c r="X784" s="177"/>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spans="1:52" ht="18" customHeight="1">
      <c r="A785" s="1"/>
      <c r="B785" s="1"/>
      <c r="C785" s="1"/>
      <c r="D785" s="1"/>
      <c r="E785" s="1"/>
      <c r="F785" s="167"/>
      <c r="G785" s="1"/>
      <c r="H785" s="167"/>
      <c r="I785" s="1"/>
      <c r="J785" s="345"/>
      <c r="K785" s="1"/>
      <c r="L785" s="10"/>
      <c r="M785" s="1"/>
      <c r="N785" s="1"/>
      <c r="O785" s="10"/>
      <c r="P785" s="1"/>
      <c r="Q785" s="1"/>
      <c r="R785" s="75"/>
      <c r="S785" s="1"/>
      <c r="T785" s="1"/>
      <c r="U785" s="1"/>
      <c r="V785" s="177"/>
      <c r="W785" s="177"/>
      <c r="X785" s="177"/>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spans="1:52" ht="18" customHeight="1">
      <c r="A786" s="1"/>
      <c r="B786" s="1"/>
      <c r="C786" s="1"/>
      <c r="D786" s="1"/>
      <c r="E786" s="1"/>
      <c r="F786" s="167"/>
      <c r="G786" s="1"/>
      <c r="H786" s="167"/>
      <c r="I786" s="1"/>
      <c r="J786" s="345"/>
      <c r="K786" s="1"/>
      <c r="L786" s="10"/>
      <c r="M786" s="1"/>
      <c r="N786" s="1"/>
      <c r="O786" s="10"/>
      <c r="P786" s="1"/>
      <c r="Q786" s="1"/>
      <c r="R786" s="75"/>
      <c r="S786" s="1"/>
      <c r="T786" s="1"/>
      <c r="U786" s="1"/>
      <c r="V786" s="177"/>
      <c r="W786" s="177"/>
      <c r="X786" s="177"/>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spans="1:52" ht="18" customHeight="1">
      <c r="A787" s="1"/>
      <c r="B787" s="1"/>
      <c r="C787" s="1"/>
      <c r="D787" s="1"/>
      <c r="E787" s="1"/>
      <c r="F787" s="167"/>
      <c r="G787" s="1"/>
      <c r="H787" s="167"/>
      <c r="I787" s="1"/>
      <c r="J787" s="345"/>
      <c r="K787" s="1"/>
      <c r="L787" s="10"/>
      <c r="M787" s="1"/>
      <c r="N787" s="1"/>
      <c r="O787" s="10"/>
      <c r="P787" s="1"/>
      <c r="Q787" s="1"/>
      <c r="R787" s="75"/>
      <c r="S787" s="1"/>
      <c r="T787" s="1"/>
      <c r="U787" s="1"/>
      <c r="V787" s="177"/>
      <c r="W787" s="177"/>
      <c r="X787" s="177"/>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spans="1:52" ht="18" customHeight="1">
      <c r="A788" s="1"/>
      <c r="B788" s="1"/>
      <c r="C788" s="1"/>
      <c r="D788" s="1"/>
      <c r="E788" s="1"/>
      <c r="F788" s="167"/>
      <c r="G788" s="1"/>
      <c r="H788" s="167"/>
      <c r="I788" s="1"/>
      <c r="J788" s="345"/>
      <c r="K788" s="1"/>
      <c r="L788" s="10"/>
      <c r="M788" s="1"/>
      <c r="N788" s="1"/>
      <c r="O788" s="10"/>
      <c r="P788" s="1"/>
      <c r="Q788" s="1"/>
      <c r="R788" s="75"/>
      <c r="S788" s="1"/>
      <c r="T788" s="1"/>
      <c r="U788" s="1"/>
      <c r="V788" s="177"/>
      <c r="W788" s="177"/>
      <c r="X788" s="177"/>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spans="1:52" ht="18" customHeight="1">
      <c r="A789" s="1"/>
      <c r="B789" s="1"/>
      <c r="C789" s="1"/>
      <c r="D789" s="1"/>
      <c r="E789" s="1"/>
      <c r="F789" s="167"/>
      <c r="G789" s="1"/>
      <c r="H789" s="167"/>
      <c r="I789" s="1"/>
      <c r="J789" s="345"/>
      <c r="K789" s="1"/>
      <c r="L789" s="10"/>
      <c r="M789" s="1"/>
      <c r="N789" s="1"/>
      <c r="O789" s="10"/>
      <c r="P789" s="1"/>
      <c r="Q789" s="1"/>
      <c r="R789" s="75"/>
      <c r="S789" s="1"/>
      <c r="T789" s="1"/>
      <c r="U789" s="1"/>
      <c r="V789" s="177"/>
      <c r="W789" s="177"/>
      <c r="X789" s="177"/>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spans="1:52" ht="18" customHeight="1">
      <c r="A790" s="1"/>
      <c r="B790" s="1"/>
      <c r="C790" s="1"/>
      <c r="D790" s="1"/>
      <c r="E790" s="1"/>
      <c r="F790" s="167"/>
      <c r="G790" s="1"/>
      <c r="H790" s="167"/>
      <c r="I790" s="1"/>
      <c r="J790" s="345"/>
      <c r="K790" s="1"/>
      <c r="L790" s="10"/>
      <c r="M790" s="1"/>
      <c r="N790" s="1"/>
      <c r="O790" s="10"/>
      <c r="P790" s="1"/>
      <c r="Q790" s="1"/>
      <c r="R790" s="75"/>
      <c r="S790" s="1"/>
      <c r="T790" s="1"/>
      <c r="U790" s="1"/>
      <c r="V790" s="177"/>
      <c r="W790" s="177"/>
      <c r="X790" s="177"/>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spans="1:52" ht="18" customHeight="1">
      <c r="A791" s="1"/>
      <c r="B791" s="1"/>
      <c r="C791" s="1"/>
      <c r="D791" s="1"/>
      <c r="E791" s="1"/>
      <c r="F791" s="167"/>
      <c r="G791" s="1"/>
      <c r="H791" s="167"/>
      <c r="I791" s="1"/>
      <c r="J791" s="345"/>
      <c r="K791" s="1"/>
      <c r="L791" s="10"/>
      <c r="M791" s="1"/>
      <c r="N791" s="1"/>
      <c r="O791" s="10"/>
      <c r="P791" s="1"/>
      <c r="Q791" s="1"/>
      <c r="R791" s="75"/>
      <c r="S791" s="1"/>
      <c r="T791" s="1"/>
      <c r="U791" s="1"/>
      <c r="V791" s="177"/>
      <c r="W791" s="177"/>
      <c r="X791" s="177"/>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spans="1:52" ht="18" customHeight="1">
      <c r="A792" s="1"/>
      <c r="B792" s="1"/>
      <c r="C792" s="1"/>
      <c r="D792" s="1"/>
      <c r="E792" s="1"/>
      <c r="F792" s="167"/>
      <c r="G792" s="1"/>
      <c r="H792" s="167"/>
      <c r="I792" s="1"/>
      <c r="J792" s="345"/>
      <c r="K792" s="1"/>
      <c r="L792" s="10"/>
      <c r="M792" s="1"/>
      <c r="N792" s="1"/>
      <c r="O792" s="10"/>
      <c r="P792" s="1"/>
      <c r="Q792" s="1"/>
      <c r="R792" s="75"/>
      <c r="S792" s="1"/>
      <c r="T792" s="1"/>
      <c r="U792" s="1"/>
      <c r="V792" s="177"/>
      <c r="W792" s="177"/>
      <c r="X792" s="177"/>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spans="1:52" ht="18" customHeight="1">
      <c r="A793" s="1"/>
      <c r="B793" s="1"/>
      <c r="C793" s="1"/>
      <c r="D793" s="1"/>
      <c r="E793" s="1"/>
      <c r="F793" s="167"/>
      <c r="G793" s="1"/>
      <c r="H793" s="167"/>
      <c r="I793" s="1"/>
      <c r="J793" s="345"/>
      <c r="K793" s="1"/>
      <c r="L793" s="10"/>
      <c r="M793" s="1"/>
      <c r="N793" s="1"/>
      <c r="O793" s="10"/>
      <c r="P793" s="1"/>
      <c r="Q793" s="1"/>
      <c r="R793" s="75"/>
      <c r="S793" s="1"/>
      <c r="T793" s="1"/>
      <c r="U793" s="1"/>
      <c r="V793" s="177"/>
      <c r="W793" s="177"/>
      <c r="X793" s="177"/>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spans="1:52" ht="18" customHeight="1">
      <c r="A794" s="1"/>
      <c r="B794" s="1"/>
      <c r="C794" s="1"/>
      <c r="D794" s="1"/>
      <c r="E794" s="1"/>
      <c r="F794" s="167"/>
      <c r="G794" s="1"/>
      <c r="H794" s="167"/>
      <c r="I794" s="1"/>
      <c r="J794" s="345"/>
      <c r="K794" s="1"/>
      <c r="L794" s="10"/>
      <c r="M794" s="1"/>
      <c r="N794" s="1"/>
      <c r="O794" s="10"/>
      <c r="P794" s="1"/>
      <c r="Q794" s="1"/>
      <c r="R794" s="75"/>
      <c r="S794" s="1"/>
      <c r="T794" s="1"/>
      <c r="U794" s="1"/>
      <c r="V794" s="177"/>
      <c r="W794" s="177"/>
      <c r="X794" s="177"/>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spans="1:52" ht="18" customHeight="1">
      <c r="A795" s="1"/>
      <c r="B795" s="1"/>
      <c r="C795" s="1"/>
      <c r="D795" s="1"/>
      <c r="E795" s="1"/>
      <c r="F795" s="167"/>
      <c r="G795" s="1"/>
      <c r="H795" s="167"/>
      <c r="I795" s="1"/>
      <c r="J795" s="345"/>
      <c r="K795" s="1"/>
      <c r="L795" s="10"/>
      <c r="M795" s="1"/>
      <c r="N795" s="1"/>
      <c r="O795" s="10"/>
      <c r="P795" s="1"/>
      <c r="Q795" s="1"/>
      <c r="R795" s="75"/>
      <c r="S795" s="1"/>
      <c r="T795" s="1"/>
      <c r="U795" s="1"/>
      <c r="V795" s="177"/>
      <c r="W795" s="177"/>
      <c r="X795" s="177"/>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spans="1:52" ht="18" customHeight="1">
      <c r="A796" s="1"/>
      <c r="B796" s="1"/>
      <c r="C796" s="1"/>
      <c r="D796" s="1"/>
      <c r="E796" s="1"/>
      <c r="F796" s="167"/>
      <c r="G796" s="1"/>
      <c r="H796" s="167"/>
      <c r="I796" s="1"/>
      <c r="J796" s="345"/>
      <c r="K796" s="1"/>
      <c r="L796" s="10"/>
      <c r="M796" s="1"/>
      <c r="N796" s="1"/>
      <c r="O796" s="10"/>
      <c r="P796" s="1"/>
      <c r="Q796" s="1"/>
      <c r="R796" s="75"/>
      <c r="S796" s="1"/>
      <c r="T796" s="1"/>
      <c r="U796" s="1"/>
      <c r="V796" s="177"/>
      <c r="W796" s="177"/>
      <c r="X796" s="177"/>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spans="1:52" ht="18" customHeight="1">
      <c r="A797" s="1"/>
      <c r="B797" s="1"/>
      <c r="C797" s="1"/>
      <c r="D797" s="1"/>
      <c r="E797" s="1"/>
      <c r="F797" s="167"/>
      <c r="G797" s="1"/>
      <c r="H797" s="167"/>
      <c r="I797" s="1"/>
      <c r="J797" s="345"/>
      <c r="K797" s="1"/>
      <c r="L797" s="10"/>
      <c r="M797" s="1"/>
      <c r="N797" s="1"/>
      <c r="O797" s="10"/>
      <c r="P797" s="1"/>
      <c r="Q797" s="1"/>
      <c r="R797" s="75"/>
      <c r="S797" s="1"/>
      <c r="T797" s="1"/>
      <c r="U797" s="1"/>
      <c r="V797" s="177"/>
      <c r="W797" s="177"/>
      <c r="X797" s="177"/>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spans="1:52" ht="18" customHeight="1">
      <c r="A798" s="1"/>
      <c r="B798" s="1"/>
      <c r="C798" s="1"/>
      <c r="D798" s="1"/>
      <c r="E798" s="1"/>
      <c r="F798" s="167"/>
      <c r="G798" s="1"/>
      <c r="H798" s="167"/>
      <c r="I798" s="1"/>
      <c r="J798" s="345"/>
      <c r="K798" s="1"/>
      <c r="L798" s="10"/>
      <c r="M798" s="1"/>
      <c r="N798" s="1"/>
      <c r="O798" s="10"/>
      <c r="P798" s="1"/>
      <c r="Q798" s="1"/>
      <c r="R798" s="75"/>
      <c r="S798" s="1"/>
      <c r="T798" s="1"/>
      <c r="U798" s="1"/>
      <c r="V798" s="177"/>
      <c r="W798" s="177"/>
      <c r="X798" s="177"/>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spans="1:52" ht="18" customHeight="1">
      <c r="A799" s="1"/>
      <c r="B799" s="1"/>
      <c r="C799" s="1"/>
      <c r="D799" s="1"/>
      <c r="E799" s="1"/>
      <c r="F799" s="167"/>
      <c r="G799" s="1"/>
      <c r="H799" s="167"/>
      <c r="I799" s="1"/>
      <c r="J799" s="345"/>
      <c r="K799" s="1"/>
      <c r="L799" s="10"/>
      <c r="M799" s="1"/>
      <c r="N799" s="1"/>
      <c r="O799" s="10"/>
      <c r="P799" s="1"/>
      <c r="Q799" s="1"/>
      <c r="R799" s="75"/>
      <c r="S799" s="1"/>
      <c r="T799" s="1"/>
      <c r="U799" s="1"/>
      <c r="V799" s="177"/>
      <c r="W799" s="177"/>
      <c r="X799" s="177"/>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spans="1:52" ht="18" customHeight="1">
      <c r="A800" s="1"/>
      <c r="B800" s="1"/>
      <c r="C800" s="1"/>
      <c r="D800" s="1"/>
      <c r="E800" s="1"/>
      <c r="F800" s="167"/>
      <c r="G800" s="1"/>
      <c r="H800" s="167"/>
      <c r="I800" s="1"/>
      <c r="J800" s="345"/>
      <c r="K800" s="1"/>
      <c r="L800" s="10"/>
      <c r="M800" s="1"/>
      <c r="N800" s="1"/>
      <c r="O800" s="10"/>
      <c r="P800" s="1"/>
      <c r="Q800" s="1"/>
      <c r="R800" s="75"/>
      <c r="S800" s="1"/>
      <c r="T800" s="1"/>
      <c r="U800" s="1"/>
      <c r="V800" s="177"/>
      <c r="W800" s="177"/>
      <c r="X800" s="177"/>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spans="1:52" ht="18" customHeight="1">
      <c r="A801" s="1"/>
      <c r="B801" s="1"/>
      <c r="C801" s="1"/>
      <c r="D801" s="1"/>
      <c r="E801" s="1"/>
      <c r="F801" s="167"/>
      <c r="G801" s="1"/>
      <c r="H801" s="167"/>
      <c r="I801" s="1"/>
      <c r="J801" s="345"/>
      <c r="K801" s="1"/>
      <c r="L801" s="10"/>
      <c r="M801" s="1"/>
      <c r="N801" s="1"/>
      <c r="O801" s="10"/>
      <c r="P801" s="1"/>
      <c r="Q801" s="1"/>
      <c r="R801" s="75"/>
      <c r="S801" s="1"/>
      <c r="T801" s="1"/>
      <c r="U801" s="1"/>
      <c r="V801" s="177"/>
      <c r="W801" s="177"/>
      <c r="X801" s="177"/>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spans="1:52" ht="18" customHeight="1">
      <c r="A802" s="1"/>
      <c r="B802" s="1"/>
      <c r="C802" s="1"/>
      <c r="D802" s="1"/>
      <c r="E802" s="1"/>
      <c r="F802" s="167"/>
      <c r="G802" s="1"/>
      <c r="H802" s="167"/>
      <c r="I802" s="1"/>
      <c r="J802" s="345"/>
      <c r="K802" s="1"/>
      <c r="L802" s="10"/>
      <c r="M802" s="1"/>
      <c r="N802" s="1"/>
      <c r="O802" s="10"/>
      <c r="P802" s="1"/>
      <c r="Q802" s="1"/>
      <c r="R802" s="75"/>
      <c r="S802" s="1"/>
      <c r="T802" s="1"/>
      <c r="U802" s="1"/>
      <c r="V802" s="177"/>
      <c r="W802" s="177"/>
      <c r="X802" s="177"/>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spans="1:52" ht="18" customHeight="1">
      <c r="A803" s="1"/>
      <c r="B803" s="1"/>
      <c r="C803" s="1"/>
      <c r="D803" s="1"/>
      <c r="E803" s="1"/>
      <c r="F803" s="167"/>
      <c r="G803" s="1"/>
      <c r="H803" s="167"/>
      <c r="I803" s="1"/>
      <c r="J803" s="345"/>
      <c r="K803" s="1"/>
      <c r="L803" s="10"/>
      <c r="M803" s="1"/>
      <c r="N803" s="1"/>
      <c r="O803" s="10"/>
      <c r="P803" s="1"/>
      <c r="Q803" s="1"/>
      <c r="R803" s="75"/>
      <c r="S803" s="1"/>
      <c r="T803" s="1"/>
      <c r="U803" s="1"/>
      <c r="V803" s="177"/>
      <c r="W803" s="177"/>
      <c r="X803" s="177"/>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spans="1:52" ht="18" customHeight="1">
      <c r="A804" s="1"/>
      <c r="B804" s="1"/>
      <c r="C804" s="1"/>
      <c r="D804" s="1"/>
      <c r="E804" s="1"/>
      <c r="F804" s="167"/>
      <c r="G804" s="1"/>
      <c r="H804" s="167"/>
      <c r="I804" s="1"/>
      <c r="J804" s="345"/>
      <c r="K804" s="1"/>
      <c r="L804" s="10"/>
      <c r="M804" s="1"/>
      <c r="N804" s="1"/>
      <c r="O804" s="10"/>
      <c r="P804" s="1"/>
      <c r="Q804" s="1"/>
      <c r="R804" s="75"/>
      <c r="S804" s="1"/>
      <c r="T804" s="1"/>
      <c r="U804" s="1"/>
      <c r="V804" s="177"/>
      <c r="W804" s="177"/>
      <c r="X804" s="177"/>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spans="1:52" ht="18" customHeight="1">
      <c r="A805" s="1"/>
      <c r="B805" s="1"/>
      <c r="C805" s="1"/>
      <c r="D805" s="1"/>
      <c r="E805" s="1"/>
      <c r="F805" s="167"/>
      <c r="G805" s="1"/>
      <c r="H805" s="167"/>
      <c r="I805" s="1"/>
      <c r="J805" s="345"/>
      <c r="K805" s="1"/>
      <c r="L805" s="10"/>
      <c r="M805" s="1"/>
      <c r="N805" s="1"/>
      <c r="O805" s="10"/>
      <c r="P805" s="1"/>
      <c r="Q805" s="1"/>
      <c r="R805" s="75"/>
      <c r="S805" s="1"/>
      <c r="T805" s="1"/>
      <c r="U805" s="1"/>
      <c r="V805" s="177"/>
      <c r="W805" s="177"/>
      <c r="X805" s="177"/>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spans="1:52" ht="18" customHeight="1">
      <c r="A806" s="1"/>
      <c r="B806" s="1"/>
      <c r="C806" s="1"/>
      <c r="D806" s="1"/>
      <c r="E806" s="1"/>
      <c r="F806" s="167"/>
      <c r="G806" s="1"/>
      <c r="H806" s="167"/>
      <c r="I806" s="1"/>
      <c r="J806" s="345"/>
      <c r="K806" s="1"/>
      <c r="L806" s="10"/>
      <c r="M806" s="1"/>
      <c r="N806" s="1"/>
      <c r="O806" s="10"/>
      <c r="P806" s="1"/>
      <c r="Q806" s="1"/>
      <c r="R806" s="75"/>
      <c r="S806" s="1"/>
      <c r="T806" s="1"/>
      <c r="U806" s="1"/>
      <c r="V806" s="177"/>
      <c r="W806" s="177"/>
      <c r="X806" s="177"/>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spans="1:52" ht="18" customHeight="1">
      <c r="A807" s="1"/>
      <c r="B807" s="1"/>
      <c r="C807" s="1"/>
      <c r="D807" s="1"/>
      <c r="E807" s="1"/>
      <c r="F807" s="167"/>
      <c r="G807" s="1"/>
      <c r="H807" s="167"/>
      <c r="I807" s="1"/>
      <c r="J807" s="345"/>
      <c r="K807" s="1"/>
      <c r="L807" s="10"/>
      <c r="M807" s="1"/>
      <c r="N807" s="1"/>
      <c r="O807" s="10"/>
      <c r="P807" s="1"/>
      <c r="Q807" s="1"/>
      <c r="R807" s="75"/>
      <c r="S807" s="1"/>
      <c r="T807" s="1"/>
      <c r="U807" s="1"/>
      <c r="V807" s="177"/>
      <c r="W807" s="177"/>
      <c r="X807" s="177"/>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spans="1:52" ht="18" customHeight="1">
      <c r="A808" s="1"/>
      <c r="B808" s="1"/>
      <c r="C808" s="1"/>
      <c r="D808" s="1"/>
      <c r="E808" s="1"/>
      <c r="F808" s="167"/>
      <c r="G808" s="1"/>
      <c r="H808" s="167"/>
      <c r="I808" s="1"/>
      <c r="J808" s="345"/>
      <c r="K808" s="1"/>
      <c r="L808" s="10"/>
      <c r="M808" s="1"/>
      <c r="N808" s="1"/>
      <c r="O808" s="10"/>
      <c r="P808" s="1"/>
      <c r="Q808" s="1"/>
      <c r="R808" s="75"/>
      <c r="S808" s="1"/>
      <c r="T808" s="1"/>
      <c r="U808" s="1"/>
      <c r="V808" s="177"/>
      <c r="W808" s="177"/>
      <c r="X808" s="177"/>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spans="1:52" ht="18" customHeight="1">
      <c r="A809" s="1"/>
      <c r="B809" s="1"/>
      <c r="C809" s="1"/>
      <c r="D809" s="1"/>
      <c r="E809" s="1"/>
      <c r="F809" s="167"/>
      <c r="G809" s="1"/>
      <c r="H809" s="167"/>
      <c r="I809" s="1"/>
      <c r="J809" s="345"/>
      <c r="K809" s="1"/>
      <c r="L809" s="10"/>
      <c r="M809" s="1"/>
      <c r="N809" s="1"/>
      <c r="O809" s="10"/>
      <c r="P809" s="1"/>
      <c r="Q809" s="1"/>
      <c r="R809" s="75"/>
      <c r="S809" s="1"/>
      <c r="T809" s="1"/>
      <c r="U809" s="1"/>
      <c r="V809" s="177"/>
      <c r="W809" s="177"/>
      <c r="X809" s="177"/>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spans="1:52" ht="18" customHeight="1">
      <c r="A810" s="1"/>
      <c r="B810" s="1"/>
      <c r="C810" s="1"/>
      <c r="D810" s="1"/>
      <c r="E810" s="1"/>
      <c r="F810" s="167"/>
      <c r="G810" s="1"/>
      <c r="H810" s="167"/>
      <c r="I810" s="1"/>
      <c r="J810" s="345"/>
      <c r="K810" s="1"/>
      <c r="L810" s="10"/>
      <c r="M810" s="1"/>
      <c r="N810" s="1"/>
      <c r="O810" s="10"/>
      <c r="P810" s="1"/>
      <c r="Q810" s="1"/>
      <c r="R810" s="75"/>
      <c r="S810" s="1"/>
      <c r="T810" s="1"/>
      <c r="U810" s="1"/>
      <c r="V810" s="177"/>
      <c r="W810" s="177"/>
      <c r="X810" s="177"/>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spans="1:52" ht="18" customHeight="1">
      <c r="A811" s="1"/>
      <c r="B811" s="1"/>
      <c r="C811" s="1"/>
      <c r="D811" s="1"/>
      <c r="E811" s="1"/>
      <c r="F811" s="167"/>
      <c r="G811" s="1"/>
      <c r="H811" s="167"/>
      <c r="I811" s="1"/>
      <c r="J811" s="345"/>
      <c r="K811" s="1"/>
      <c r="L811" s="10"/>
      <c r="M811" s="1"/>
      <c r="N811" s="1"/>
      <c r="O811" s="10"/>
      <c r="P811" s="1"/>
      <c r="Q811" s="1"/>
      <c r="R811" s="75"/>
      <c r="S811" s="1"/>
      <c r="T811" s="1"/>
      <c r="U811" s="1"/>
      <c r="V811" s="177"/>
      <c r="W811" s="177"/>
      <c r="X811" s="177"/>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spans="1:52" ht="18" customHeight="1">
      <c r="A812" s="1"/>
      <c r="B812" s="1"/>
      <c r="C812" s="1"/>
      <c r="D812" s="1"/>
      <c r="E812" s="1"/>
      <c r="F812" s="167"/>
      <c r="G812" s="1"/>
      <c r="H812" s="167"/>
      <c r="I812" s="1"/>
      <c r="J812" s="345"/>
      <c r="K812" s="1"/>
      <c r="L812" s="10"/>
      <c r="M812" s="1"/>
      <c r="N812" s="1"/>
      <c r="O812" s="10"/>
      <c r="P812" s="1"/>
      <c r="Q812" s="1"/>
      <c r="R812" s="75"/>
      <c r="S812" s="1"/>
      <c r="T812" s="1"/>
      <c r="U812" s="1"/>
      <c r="V812" s="177"/>
      <c r="W812" s="177"/>
      <c r="X812" s="177"/>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spans="1:52" ht="18" customHeight="1">
      <c r="A813" s="1"/>
      <c r="B813" s="1"/>
      <c r="C813" s="1"/>
      <c r="D813" s="1"/>
      <c r="E813" s="1"/>
      <c r="F813" s="167"/>
      <c r="G813" s="1"/>
      <c r="H813" s="167"/>
      <c r="I813" s="1"/>
      <c r="J813" s="345"/>
      <c r="K813" s="1"/>
      <c r="L813" s="10"/>
      <c r="M813" s="1"/>
      <c r="N813" s="1"/>
      <c r="O813" s="10"/>
      <c r="P813" s="1"/>
      <c r="Q813" s="1"/>
      <c r="R813" s="75"/>
      <c r="S813" s="1"/>
      <c r="T813" s="1"/>
      <c r="U813" s="1"/>
      <c r="V813" s="177"/>
      <c r="W813" s="177"/>
      <c r="X813" s="177"/>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spans="1:52" ht="18" customHeight="1">
      <c r="A814" s="1"/>
      <c r="B814" s="1"/>
      <c r="C814" s="1"/>
      <c r="D814" s="1"/>
      <c r="E814" s="1"/>
      <c r="F814" s="167"/>
      <c r="G814" s="1"/>
      <c r="H814" s="167"/>
      <c r="I814" s="1"/>
      <c r="J814" s="345"/>
      <c r="K814" s="1"/>
      <c r="L814" s="10"/>
      <c r="M814" s="1"/>
      <c r="N814" s="1"/>
      <c r="O814" s="10"/>
      <c r="P814" s="1"/>
      <c r="Q814" s="1"/>
      <c r="R814" s="75"/>
      <c r="S814" s="1"/>
      <c r="T814" s="1"/>
      <c r="U814" s="1"/>
      <c r="V814" s="177"/>
      <c r="W814" s="177"/>
      <c r="X814" s="177"/>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spans="1:52" ht="18" customHeight="1">
      <c r="A815" s="1"/>
      <c r="B815" s="1"/>
      <c r="C815" s="1"/>
      <c r="D815" s="1"/>
      <c r="E815" s="1"/>
      <c r="F815" s="167"/>
      <c r="G815" s="1"/>
      <c r="H815" s="167"/>
      <c r="I815" s="1"/>
      <c r="J815" s="345"/>
      <c r="K815" s="1"/>
      <c r="L815" s="10"/>
      <c r="M815" s="1"/>
      <c r="N815" s="1"/>
      <c r="O815" s="10"/>
      <c r="P815" s="1"/>
      <c r="Q815" s="1"/>
      <c r="R815" s="75"/>
      <c r="S815" s="1"/>
      <c r="T815" s="1"/>
      <c r="U815" s="1"/>
      <c r="V815" s="177"/>
      <c r="W815" s="177"/>
      <c r="X815" s="177"/>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spans="1:52" ht="18" customHeight="1">
      <c r="A816" s="1"/>
      <c r="B816" s="1"/>
      <c r="C816" s="1"/>
      <c r="D816" s="1"/>
      <c r="E816" s="1"/>
      <c r="F816" s="167"/>
      <c r="G816" s="1"/>
      <c r="H816" s="167"/>
      <c r="I816" s="1"/>
      <c r="J816" s="345"/>
      <c r="K816" s="1"/>
      <c r="L816" s="10"/>
      <c r="M816" s="1"/>
      <c r="N816" s="1"/>
      <c r="O816" s="10"/>
      <c r="P816" s="1"/>
      <c r="Q816" s="1"/>
      <c r="R816" s="75"/>
      <c r="S816" s="1"/>
      <c r="T816" s="1"/>
      <c r="U816" s="1"/>
      <c r="V816" s="177"/>
      <c r="W816" s="177"/>
      <c r="X816" s="177"/>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spans="1:52" ht="18" customHeight="1">
      <c r="A817" s="1"/>
      <c r="B817" s="1"/>
      <c r="C817" s="1"/>
      <c r="D817" s="1"/>
      <c r="E817" s="1"/>
      <c r="F817" s="167"/>
      <c r="G817" s="1"/>
      <c r="H817" s="167"/>
      <c r="I817" s="1"/>
      <c r="J817" s="345"/>
      <c r="K817" s="1"/>
      <c r="L817" s="10"/>
      <c r="M817" s="1"/>
      <c r="N817" s="1"/>
      <c r="O817" s="10"/>
      <c r="P817" s="1"/>
      <c r="Q817" s="1"/>
      <c r="R817" s="75"/>
      <c r="S817" s="1"/>
      <c r="T817" s="1"/>
      <c r="U817" s="1"/>
      <c r="V817" s="177"/>
      <c r="W817" s="177"/>
      <c r="X817" s="177"/>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spans="1:52" ht="18" customHeight="1">
      <c r="A818" s="1"/>
      <c r="B818" s="1"/>
      <c r="C818" s="1"/>
      <c r="D818" s="1"/>
      <c r="E818" s="1"/>
      <c r="F818" s="167"/>
      <c r="G818" s="1"/>
      <c r="H818" s="167"/>
      <c r="I818" s="1"/>
      <c r="J818" s="345"/>
      <c r="K818" s="1"/>
      <c r="L818" s="10"/>
      <c r="M818" s="1"/>
      <c r="N818" s="1"/>
      <c r="O818" s="10"/>
      <c r="P818" s="1"/>
      <c r="Q818" s="1"/>
      <c r="R818" s="75"/>
      <c r="S818" s="1"/>
      <c r="T818" s="1"/>
      <c r="U818" s="1"/>
      <c r="V818" s="177"/>
      <c r="W818" s="177"/>
      <c r="X818" s="177"/>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spans="1:52" ht="18" customHeight="1">
      <c r="A819" s="1"/>
      <c r="B819" s="1"/>
      <c r="C819" s="1"/>
      <c r="D819" s="1"/>
      <c r="E819" s="1"/>
      <c r="F819" s="167"/>
      <c r="G819" s="1"/>
      <c r="H819" s="167"/>
      <c r="I819" s="1"/>
      <c r="J819" s="345"/>
      <c r="K819" s="1"/>
      <c r="L819" s="10"/>
      <c r="M819" s="1"/>
      <c r="N819" s="1"/>
      <c r="O819" s="10"/>
      <c r="P819" s="1"/>
      <c r="Q819" s="1"/>
      <c r="R819" s="75"/>
      <c r="S819" s="1"/>
      <c r="T819" s="1"/>
      <c r="U819" s="1"/>
      <c r="V819" s="177"/>
      <c r="W819" s="177"/>
      <c r="X819" s="177"/>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spans="1:52" ht="18" customHeight="1">
      <c r="A820" s="1"/>
      <c r="B820" s="1"/>
      <c r="C820" s="1"/>
      <c r="D820" s="1"/>
      <c r="E820" s="1"/>
      <c r="F820" s="167"/>
      <c r="G820" s="1"/>
      <c r="H820" s="167"/>
      <c r="I820" s="1"/>
      <c r="J820" s="345"/>
      <c r="K820" s="1"/>
      <c r="L820" s="10"/>
      <c r="M820" s="1"/>
      <c r="N820" s="1"/>
      <c r="O820" s="10"/>
      <c r="P820" s="1"/>
      <c r="Q820" s="1"/>
      <c r="R820" s="75"/>
      <c r="S820" s="1"/>
      <c r="T820" s="1"/>
      <c r="U820" s="1"/>
      <c r="V820" s="177"/>
      <c r="W820" s="177"/>
      <c r="X820" s="177"/>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spans="1:52" ht="18" customHeight="1">
      <c r="A821" s="1"/>
      <c r="B821" s="1"/>
      <c r="C821" s="1"/>
      <c r="D821" s="1"/>
      <c r="E821" s="1"/>
      <c r="F821" s="167"/>
      <c r="G821" s="1"/>
      <c r="H821" s="167"/>
      <c r="I821" s="1"/>
      <c r="J821" s="345"/>
      <c r="K821" s="1"/>
      <c r="L821" s="10"/>
      <c r="M821" s="1"/>
      <c r="N821" s="1"/>
      <c r="O821" s="10"/>
      <c r="P821" s="1"/>
      <c r="Q821" s="1"/>
      <c r="R821" s="75"/>
      <c r="S821" s="1"/>
      <c r="T821" s="1"/>
      <c r="U821" s="1"/>
      <c r="V821" s="177"/>
      <c r="W821" s="177"/>
      <c r="X821" s="177"/>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spans="1:52" ht="18" customHeight="1">
      <c r="A822" s="1"/>
      <c r="B822" s="1"/>
      <c r="C822" s="1"/>
      <c r="D822" s="1"/>
      <c r="E822" s="1"/>
      <c r="F822" s="167"/>
      <c r="G822" s="1"/>
      <c r="H822" s="167"/>
      <c r="I822" s="1"/>
      <c r="J822" s="345"/>
      <c r="K822" s="1"/>
      <c r="L822" s="10"/>
      <c r="M822" s="1"/>
      <c r="N822" s="1"/>
      <c r="O822" s="10"/>
      <c r="P822" s="1"/>
      <c r="Q822" s="1"/>
      <c r="R822" s="75"/>
      <c r="S822" s="1"/>
      <c r="T822" s="1"/>
      <c r="U822" s="1"/>
      <c r="V822" s="177"/>
      <c r="W822" s="177"/>
      <c r="X822" s="177"/>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spans="1:52" ht="18" customHeight="1">
      <c r="A823" s="1"/>
      <c r="B823" s="1"/>
      <c r="C823" s="1"/>
      <c r="D823" s="1"/>
      <c r="E823" s="1"/>
      <c r="F823" s="167"/>
      <c r="G823" s="1"/>
      <c r="H823" s="167"/>
      <c r="I823" s="1"/>
      <c r="J823" s="345"/>
      <c r="K823" s="1"/>
      <c r="L823" s="10"/>
      <c r="M823" s="1"/>
      <c r="N823" s="1"/>
      <c r="O823" s="10"/>
      <c r="P823" s="1"/>
      <c r="Q823" s="1"/>
      <c r="R823" s="75"/>
      <c r="S823" s="1"/>
      <c r="T823" s="1"/>
      <c r="U823" s="1"/>
      <c r="V823" s="177"/>
      <c r="W823" s="177"/>
      <c r="X823" s="177"/>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spans="1:52" ht="18" customHeight="1">
      <c r="A824" s="1"/>
      <c r="B824" s="1"/>
      <c r="C824" s="1"/>
      <c r="D824" s="1"/>
      <c r="E824" s="1"/>
      <c r="F824" s="167"/>
      <c r="G824" s="1"/>
      <c r="H824" s="167"/>
      <c r="I824" s="1"/>
      <c r="J824" s="345"/>
      <c r="K824" s="1"/>
      <c r="L824" s="10"/>
      <c r="M824" s="1"/>
      <c r="N824" s="1"/>
      <c r="O824" s="10"/>
      <c r="P824" s="1"/>
      <c r="Q824" s="1"/>
      <c r="R824" s="75"/>
      <c r="S824" s="1"/>
      <c r="T824" s="1"/>
      <c r="U824" s="1"/>
      <c r="V824" s="177"/>
      <c r="W824" s="177"/>
      <c r="X824" s="177"/>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spans="1:52" ht="18" customHeight="1">
      <c r="A825" s="1"/>
      <c r="B825" s="1"/>
      <c r="C825" s="1"/>
      <c r="D825" s="1"/>
      <c r="E825" s="1"/>
      <c r="F825" s="167"/>
      <c r="G825" s="1"/>
      <c r="H825" s="167"/>
      <c r="I825" s="1"/>
      <c r="J825" s="345"/>
      <c r="K825" s="1"/>
      <c r="L825" s="10"/>
      <c r="M825" s="1"/>
      <c r="N825" s="1"/>
      <c r="O825" s="10"/>
      <c r="P825" s="1"/>
      <c r="Q825" s="1"/>
      <c r="R825" s="75"/>
      <c r="S825" s="1"/>
      <c r="T825" s="1"/>
      <c r="U825" s="1"/>
      <c r="V825" s="177"/>
      <c r="W825" s="177"/>
      <c r="X825" s="177"/>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spans="1:52" ht="18" customHeight="1">
      <c r="A826" s="1"/>
      <c r="B826" s="1"/>
      <c r="C826" s="1"/>
      <c r="D826" s="1"/>
      <c r="E826" s="1"/>
      <c r="F826" s="167"/>
      <c r="G826" s="1"/>
      <c r="H826" s="167"/>
      <c r="I826" s="1"/>
      <c r="J826" s="345"/>
      <c r="K826" s="1"/>
      <c r="L826" s="10"/>
      <c r="M826" s="1"/>
      <c r="N826" s="1"/>
      <c r="O826" s="10"/>
      <c r="P826" s="1"/>
      <c r="Q826" s="1"/>
      <c r="R826" s="75"/>
      <c r="S826" s="1"/>
      <c r="T826" s="1"/>
      <c r="U826" s="1"/>
      <c r="V826" s="177"/>
      <c r="W826" s="177"/>
      <c r="X826" s="177"/>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spans="1:52" ht="18" customHeight="1">
      <c r="A827" s="1"/>
      <c r="B827" s="1"/>
      <c r="C827" s="1"/>
      <c r="D827" s="1"/>
      <c r="E827" s="1"/>
      <c r="F827" s="167"/>
      <c r="G827" s="1"/>
      <c r="H827" s="167"/>
      <c r="I827" s="1"/>
      <c r="J827" s="345"/>
      <c r="K827" s="1"/>
      <c r="L827" s="10"/>
      <c r="M827" s="1"/>
      <c r="N827" s="1"/>
      <c r="O827" s="10"/>
      <c r="P827" s="1"/>
      <c r="Q827" s="1"/>
      <c r="R827" s="75"/>
      <c r="S827" s="1"/>
      <c r="T827" s="1"/>
      <c r="U827" s="1"/>
      <c r="V827" s="177"/>
      <c r="W827" s="177"/>
      <c r="X827" s="177"/>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spans="1:52" ht="18" customHeight="1">
      <c r="A828" s="1"/>
      <c r="B828" s="1"/>
      <c r="C828" s="1"/>
      <c r="D828" s="1"/>
      <c r="E828" s="1"/>
      <c r="F828" s="167"/>
      <c r="G828" s="1"/>
      <c r="H828" s="167"/>
      <c r="I828" s="1"/>
      <c r="J828" s="345"/>
      <c r="K828" s="1"/>
      <c r="L828" s="10"/>
      <c r="M828" s="1"/>
      <c r="N828" s="1"/>
      <c r="O828" s="10"/>
      <c r="P828" s="1"/>
      <c r="Q828" s="1"/>
      <c r="R828" s="75"/>
      <c r="S828" s="1"/>
      <c r="T828" s="1"/>
      <c r="U828" s="1"/>
      <c r="V828" s="177"/>
      <c r="W828" s="177"/>
      <c r="X828" s="177"/>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spans="1:52" ht="18" customHeight="1">
      <c r="A829" s="1"/>
      <c r="B829" s="1"/>
      <c r="C829" s="1"/>
      <c r="D829" s="1"/>
      <c r="E829" s="1"/>
      <c r="F829" s="167"/>
      <c r="G829" s="1"/>
      <c r="H829" s="167"/>
      <c r="I829" s="1"/>
      <c r="J829" s="345"/>
      <c r="K829" s="1"/>
      <c r="L829" s="10"/>
      <c r="M829" s="1"/>
      <c r="N829" s="1"/>
      <c r="O829" s="10"/>
      <c r="P829" s="1"/>
      <c r="Q829" s="1"/>
      <c r="R829" s="75"/>
      <c r="S829" s="1"/>
      <c r="T829" s="1"/>
      <c r="U829" s="1"/>
      <c r="V829" s="177"/>
      <c r="W829" s="177"/>
      <c r="X829" s="177"/>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spans="1:52" ht="18" customHeight="1">
      <c r="A830" s="1"/>
      <c r="B830" s="1"/>
      <c r="C830" s="1"/>
      <c r="D830" s="1"/>
      <c r="E830" s="1"/>
      <c r="F830" s="167"/>
      <c r="G830" s="1"/>
      <c r="H830" s="167"/>
      <c r="I830" s="1"/>
      <c r="J830" s="345"/>
      <c r="K830" s="1"/>
      <c r="L830" s="10"/>
      <c r="M830" s="1"/>
      <c r="N830" s="1"/>
      <c r="O830" s="10"/>
      <c r="P830" s="1"/>
      <c r="Q830" s="1"/>
      <c r="R830" s="75"/>
      <c r="S830" s="1"/>
      <c r="T830" s="1"/>
      <c r="U830" s="1"/>
      <c r="V830" s="177"/>
      <c r="W830" s="177"/>
      <c r="X830" s="177"/>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spans="1:52" ht="18" customHeight="1">
      <c r="A831" s="1"/>
      <c r="B831" s="1"/>
      <c r="C831" s="1"/>
      <c r="D831" s="1"/>
      <c r="E831" s="1"/>
      <c r="F831" s="167"/>
      <c r="G831" s="1"/>
      <c r="H831" s="167"/>
      <c r="I831" s="1"/>
      <c r="J831" s="345"/>
      <c r="K831" s="1"/>
      <c r="L831" s="10"/>
      <c r="M831" s="1"/>
      <c r="N831" s="1"/>
      <c r="O831" s="10"/>
      <c r="P831" s="1"/>
      <c r="Q831" s="1"/>
      <c r="R831" s="75"/>
      <c r="S831" s="1"/>
      <c r="T831" s="1"/>
      <c r="U831" s="1"/>
      <c r="V831" s="177"/>
      <c r="W831" s="177"/>
      <c r="X831" s="177"/>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spans="1:52" ht="18" customHeight="1">
      <c r="A832" s="1"/>
      <c r="B832" s="1"/>
      <c r="C832" s="1"/>
      <c r="D832" s="1"/>
      <c r="E832" s="1"/>
      <c r="F832" s="167"/>
      <c r="G832" s="1"/>
      <c r="H832" s="167"/>
      <c r="I832" s="1"/>
      <c r="J832" s="345"/>
      <c r="K832" s="1"/>
      <c r="L832" s="10"/>
      <c r="M832" s="1"/>
      <c r="N832" s="1"/>
      <c r="O832" s="10"/>
      <c r="P832" s="1"/>
      <c r="Q832" s="1"/>
      <c r="R832" s="75"/>
      <c r="S832" s="1"/>
      <c r="T832" s="1"/>
      <c r="U832" s="1"/>
      <c r="V832" s="177"/>
      <c r="W832" s="177"/>
      <c r="X832" s="177"/>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spans="1:52" ht="18" customHeight="1">
      <c r="A833" s="1"/>
      <c r="B833" s="1"/>
      <c r="C833" s="1"/>
      <c r="D833" s="1"/>
      <c r="E833" s="1"/>
      <c r="F833" s="167"/>
      <c r="G833" s="1"/>
      <c r="H833" s="167"/>
      <c r="I833" s="1"/>
      <c r="J833" s="345"/>
      <c r="K833" s="1"/>
      <c r="L833" s="10"/>
      <c r="M833" s="1"/>
      <c r="N833" s="1"/>
      <c r="O833" s="10"/>
      <c r="P833" s="1"/>
      <c r="Q833" s="1"/>
      <c r="R833" s="75"/>
      <c r="S833" s="1"/>
      <c r="T833" s="1"/>
      <c r="U833" s="1"/>
      <c r="V833" s="177"/>
      <c r="W833" s="177"/>
      <c r="X833" s="177"/>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spans="1:52" ht="18" customHeight="1">
      <c r="A834" s="1"/>
      <c r="B834" s="1"/>
      <c r="C834" s="1"/>
      <c r="D834" s="1"/>
      <c r="E834" s="1"/>
      <c r="F834" s="167"/>
      <c r="G834" s="1"/>
      <c r="H834" s="167"/>
      <c r="I834" s="1"/>
      <c r="J834" s="345"/>
      <c r="K834" s="1"/>
      <c r="L834" s="10"/>
      <c r="M834" s="1"/>
      <c r="N834" s="1"/>
      <c r="O834" s="10"/>
      <c r="P834" s="1"/>
      <c r="Q834" s="1"/>
      <c r="R834" s="75"/>
      <c r="S834" s="1"/>
      <c r="T834" s="1"/>
      <c r="U834" s="1"/>
      <c r="V834" s="177"/>
      <c r="W834" s="177"/>
      <c r="X834" s="177"/>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spans="1:52" ht="18" customHeight="1">
      <c r="A835" s="1"/>
      <c r="B835" s="1"/>
      <c r="C835" s="1"/>
      <c r="D835" s="1"/>
      <c r="E835" s="1"/>
      <c r="F835" s="167"/>
      <c r="G835" s="1"/>
      <c r="H835" s="167"/>
      <c r="I835" s="1"/>
      <c r="J835" s="345"/>
      <c r="K835" s="1"/>
      <c r="L835" s="10"/>
      <c r="M835" s="1"/>
      <c r="N835" s="1"/>
      <c r="O835" s="10"/>
      <c r="P835" s="1"/>
      <c r="Q835" s="1"/>
      <c r="R835" s="75"/>
      <c r="S835" s="1"/>
      <c r="T835" s="1"/>
      <c r="U835" s="1"/>
      <c r="V835" s="177"/>
      <c r="W835" s="177"/>
      <c r="X835" s="177"/>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spans="1:52" ht="18" customHeight="1">
      <c r="A836" s="1"/>
      <c r="B836" s="1"/>
      <c r="C836" s="1"/>
      <c r="D836" s="1"/>
      <c r="E836" s="1"/>
      <c r="F836" s="167"/>
      <c r="G836" s="1"/>
      <c r="H836" s="167"/>
      <c r="I836" s="1"/>
      <c r="J836" s="345"/>
      <c r="K836" s="1"/>
      <c r="L836" s="10"/>
      <c r="M836" s="1"/>
      <c r="N836" s="1"/>
      <c r="O836" s="10"/>
      <c r="P836" s="1"/>
      <c r="Q836" s="1"/>
      <c r="R836" s="75"/>
      <c r="S836" s="1"/>
      <c r="T836" s="1"/>
      <c r="U836" s="1"/>
      <c r="V836" s="177"/>
      <c r="W836" s="177"/>
      <c r="X836" s="177"/>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spans="1:52" ht="18" customHeight="1">
      <c r="A837" s="1"/>
      <c r="B837" s="1"/>
      <c r="C837" s="1"/>
      <c r="D837" s="1"/>
      <c r="E837" s="1"/>
      <c r="F837" s="167"/>
      <c r="G837" s="1"/>
      <c r="H837" s="167"/>
      <c r="I837" s="1"/>
      <c r="J837" s="345"/>
      <c r="K837" s="1"/>
      <c r="L837" s="10"/>
      <c r="M837" s="1"/>
      <c r="N837" s="1"/>
      <c r="O837" s="10"/>
      <c r="P837" s="1"/>
      <c r="Q837" s="1"/>
      <c r="R837" s="75"/>
      <c r="S837" s="1"/>
      <c r="T837" s="1"/>
      <c r="U837" s="1"/>
      <c r="V837" s="177"/>
      <c r="W837" s="177"/>
      <c r="X837" s="177"/>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spans="1:52" ht="18" customHeight="1">
      <c r="A838" s="1"/>
      <c r="B838" s="1"/>
      <c r="C838" s="1"/>
      <c r="D838" s="1"/>
      <c r="E838" s="1"/>
      <c r="F838" s="167"/>
      <c r="G838" s="1"/>
      <c r="H838" s="167"/>
      <c r="I838" s="1"/>
      <c r="J838" s="345"/>
      <c r="K838" s="1"/>
      <c r="L838" s="10"/>
      <c r="M838" s="1"/>
      <c r="N838" s="1"/>
      <c r="O838" s="10"/>
      <c r="P838" s="1"/>
      <c r="Q838" s="1"/>
      <c r="R838" s="75"/>
      <c r="S838" s="1"/>
      <c r="T838" s="1"/>
      <c r="U838" s="1"/>
      <c r="V838" s="177"/>
      <c r="W838" s="177"/>
      <c r="X838" s="177"/>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spans="1:52" ht="18" customHeight="1">
      <c r="A839" s="1"/>
      <c r="B839" s="1"/>
      <c r="C839" s="1"/>
      <c r="D839" s="1"/>
      <c r="E839" s="1"/>
      <c r="F839" s="167"/>
      <c r="G839" s="1"/>
      <c r="H839" s="167"/>
      <c r="I839" s="1"/>
      <c r="J839" s="345"/>
      <c r="K839" s="1"/>
      <c r="L839" s="10"/>
      <c r="M839" s="1"/>
      <c r="N839" s="1"/>
      <c r="O839" s="10"/>
      <c r="P839" s="1"/>
      <c r="Q839" s="1"/>
      <c r="R839" s="75"/>
      <c r="S839" s="1"/>
      <c r="T839" s="1"/>
      <c r="U839" s="1"/>
      <c r="V839" s="177"/>
      <c r="W839" s="177"/>
      <c r="X839" s="177"/>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spans="1:52" ht="18" customHeight="1">
      <c r="A840" s="1"/>
      <c r="B840" s="1"/>
      <c r="C840" s="1"/>
      <c r="D840" s="1"/>
      <c r="E840" s="1"/>
      <c r="F840" s="167"/>
      <c r="G840" s="1"/>
      <c r="H840" s="167"/>
      <c r="I840" s="1"/>
      <c r="J840" s="345"/>
      <c r="K840" s="1"/>
      <c r="L840" s="10"/>
      <c r="M840" s="1"/>
      <c r="N840" s="1"/>
      <c r="O840" s="10"/>
      <c r="P840" s="1"/>
      <c r="Q840" s="1"/>
      <c r="R840" s="75"/>
      <c r="S840" s="1"/>
      <c r="T840" s="1"/>
      <c r="U840" s="1"/>
      <c r="V840" s="177"/>
      <c r="W840" s="177"/>
      <c r="X840" s="177"/>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spans="1:52" ht="18" customHeight="1">
      <c r="A841" s="1"/>
      <c r="B841" s="1"/>
      <c r="C841" s="1"/>
      <c r="D841" s="1"/>
      <c r="E841" s="1"/>
      <c r="F841" s="167"/>
      <c r="G841" s="1"/>
      <c r="H841" s="167"/>
      <c r="I841" s="1"/>
      <c r="J841" s="345"/>
      <c r="K841" s="1"/>
      <c r="L841" s="10"/>
      <c r="M841" s="1"/>
      <c r="N841" s="1"/>
      <c r="O841" s="10"/>
      <c r="P841" s="1"/>
      <c r="Q841" s="1"/>
      <c r="R841" s="75"/>
      <c r="S841" s="1"/>
      <c r="T841" s="1"/>
      <c r="U841" s="1"/>
      <c r="V841" s="177"/>
      <c r="W841" s="177"/>
      <c r="X841" s="177"/>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spans="1:52" ht="18" customHeight="1">
      <c r="A842" s="1"/>
      <c r="B842" s="1"/>
      <c r="C842" s="1"/>
      <c r="D842" s="1"/>
      <c r="E842" s="1"/>
      <c r="F842" s="167"/>
      <c r="G842" s="1"/>
      <c r="H842" s="167"/>
      <c r="I842" s="1"/>
      <c r="J842" s="345"/>
      <c r="K842" s="1"/>
      <c r="L842" s="10"/>
      <c r="M842" s="1"/>
      <c r="N842" s="1"/>
      <c r="O842" s="10"/>
      <c r="P842" s="1"/>
      <c r="Q842" s="1"/>
      <c r="R842" s="75"/>
      <c r="S842" s="1"/>
      <c r="T842" s="1"/>
      <c r="U842" s="1"/>
      <c r="V842" s="177"/>
      <c r="W842" s="177"/>
      <c r="X842" s="177"/>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spans="1:52" ht="18" customHeight="1">
      <c r="A843" s="1"/>
      <c r="B843" s="1"/>
      <c r="C843" s="1"/>
      <c r="D843" s="1"/>
      <c r="E843" s="1"/>
      <c r="F843" s="167"/>
      <c r="G843" s="1"/>
      <c r="H843" s="167"/>
      <c r="I843" s="1"/>
      <c r="J843" s="345"/>
      <c r="K843" s="1"/>
      <c r="L843" s="10"/>
      <c r="M843" s="1"/>
      <c r="N843" s="1"/>
      <c r="O843" s="10"/>
      <c r="P843" s="1"/>
      <c r="Q843" s="1"/>
      <c r="R843" s="75"/>
      <c r="S843" s="1"/>
      <c r="T843" s="1"/>
      <c r="U843" s="1"/>
      <c r="V843" s="177"/>
      <c r="W843" s="177"/>
      <c r="X843" s="177"/>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spans="1:52" ht="18" customHeight="1">
      <c r="A844" s="1"/>
      <c r="B844" s="1"/>
      <c r="C844" s="1"/>
      <c r="D844" s="1"/>
      <c r="E844" s="1"/>
      <c r="F844" s="167"/>
      <c r="G844" s="1"/>
      <c r="H844" s="167"/>
      <c r="I844" s="1"/>
      <c r="J844" s="345"/>
      <c r="K844" s="1"/>
      <c r="L844" s="10"/>
      <c r="M844" s="1"/>
      <c r="N844" s="1"/>
      <c r="O844" s="10"/>
      <c r="P844" s="1"/>
      <c r="Q844" s="1"/>
      <c r="R844" s="75"/>
      <c r="S844" s="1"/>
      <c r="T844" s="1"/>
      <c r="U844" s="1"/>
      <c r="V844" s="177"/>
      <c r="W844" s="177"/>
      <c r="X844" s="177"/>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spans="1:52" ht="18" customHeight="1">
      <c r="A845" s="1"/>
      <c r="B845" s="1"/>
      <c r="C845" s="1"/>
      <c r="D845" s="1"/>
      <c r="E845" s="1"/>
      <c r="F845" s="167"/>
      <c r="G845" s="1"/>
      <c r="H845" s="167"/>
      <c r="I845" s="1"/>
      <c r="J845" s="345"/>
      <c r="K845" s="1"/>
      <c r="L845" s="10"/>
      <c r="M845" s="1"/>
      <c r="N845" s="1"/>
      <c r="O845" s="10"/>
      <c r="P845" s="1"/>
      <c r="Q845" s="1"/>
      <c r="R845" s="75"/>
      <c r="S845" s="1"/>
      <c r="T845" s="1"/>
      <c r="U845" s="1"/>
      <c r="V845" s="177"/>
      <c r="W845" s="177"/>
      <c r="X845" s="177"/>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spans="1:52" ht="18" customHeight="1">
      <c r="A846" s="1"/>
      <c r="B846" s="1"/>
      <c r="C846" s="1"/>
      <c r="D846" s="1"/>
      <c r="E846" s="1"/>
      <c r="F846" s="167"/>
      <c r="G846" s="1"/>
      <c r="H846" s="167"/>
      <c r="I846" s="1"/>
      <c r="J846" s="345"/>
      <c r="K846" s="1"/>
      <c r="L846" s="10"/>
      <c r="M846" s="1"/>
      <c r="N846" s="1"/>
      <c r="O846" s="10"/>
      <c r="P846" s="1"/>
      <c r="Q846" s="1"/>
      <c r="R846" s="75"/>
      <c r="S846" s="1"/>
      <c r="T846" s="1"/>
      <c r="U846" s="1"/>
      <c r="V846" s="177"/>
      <c r="W846" s="177"/>
      <c r="X846" s="177"/>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spans="1:52" ht="18" customHeight="1">
      <c r="A847" s="1"/>
      <c r="B847" s="1"/>
      <c r="C847" s="1"/>
      <c r="D847" s="1"/>
      <c r="E847" s="1"/>
      <c r="F847" s="167"/>
      <c r="G847" s="1"/>
      <c r="H847" s="167"/>
      <c r="I847" s="1"/>
      <c r="J847" s="345"/>
      <c r="K847" s="1"/>
      <c r="L847" s="10"/>
      <c r="M847" s="1"/>
      <c r="N847" s="1"/>
      <c r="O847" s="10"/>
      <c r="P847" s="1"/>
      <c r="Q847" s="1"/>
      <c r="R847" s="75"/>
      <c r="S847" s="1"/>
      <c r="T847" s="1"/>
      <c r="U847" s="1"/>
      <c r="V847" s="177"/>
      <c r="W847" s="177"/>
      <c r="X847" s="177"/>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spans="1:52" ht="18" customHeight="1">
      <c r="A848" s="1"/>
      <c r="B848" s="1"/>
      <c r="C848" s="1"/>
      <c r="D848" s="1"/>
      <c r="E848" s="1"/>
      <c r="F848" s="167"/>
      <c r="G848" s="1"/>
      <c r="H848" s="167"/>
      <c r="I848" s="1"/>
      <c r="J848" s="345"/>
      <c r="K848" s="1"/>
      <c r="L848" s="10"/>
      <c r="M848" s="1"/>
      <c r="N848" s="1"/>
      <c r="O848" s="10"/>
      <c r="P848" s="1"/>
      <c r="Q848" s="1"/>
      <c r="R848" s="75"/>
      <c r="S848" s="1"/>
      <c r="T848" s="1"/>
      <c r="U848" s="1"/>
      <c r="V848" s="177"/>
      <c r="W848" s="177"/>
      <c r="X848" s="177"/>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spans="1:52" ht="18" customHeight="1">
      <c r="A849" s="1"/>
      <c r="B849" s="1"/>
      <c r="C849" s="1"/>
      <c r="D849" s="1"/>
      <c r="E849" s="1"/>
      <c r="F849" s="167"/>
      <c r="G849" s="1"/>
      <c r="H849" s="167"/>
      <c r="I849" s="1"/>
      <c r="J849" s="345"/>
      <c r="K849" s="1"/>
      <c r="L849" s="10"/>
      <c r="M849" s="1"/>
      <c r="N849" s="1"/>
      <c r="O849" s="10"/>
      <c r="P849" s="1"/>
      <c r="Q849" s="1"/>
      <c r="R849" s="75"/>
      <c r="S849" s="1"/>
      <c r="T849" s="1"/>
      <c r="U849" s="1"/>
      <c r="V849" s="177"/>
      <c r="W849" s="177"/>
      <c r="X849" s="177"/>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spans="1:52" ht="18" customHeight="1">
      <c r="A850" s="1"/>
      <c r="B850" s="1"/>
      <c r="C850" s="1"/>
      <c r="D850" s="1"/>
      <c r="E850" s="1"/>
      <c r="F850" s="167"/>
      <c r="G850" s="1"/>
      <c r="H850" s="167"/>
      <c r="I850" s="1"/>
      <c r="J850" s="345"/>
      <c r="K850" s="1"/>
      <c r="L850" s="10"/>
      <c r="M850" s="1"/>
      <c r="N850" s="1"/>
      <c r="O850" s="10"/>
      <c r="P850" s="1"/>
      <c r="Q850" s="1"/>
      <c r="R850" s="75"/>
      <c r="S850" s="1"/>
      <c r="T850" s="1"/>
      <c r="U850" s="1"/>
      <c r="V850" s="177"/>
      <c r="W850" s="177"/>
      <c r="X850" s="177"/>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spans="1:52" ht="18" customHeight="1">
      <c r="A851" s="1"/>
      <c r="B851" s="1"/>
      <c r="C851" s="1"/>
      <c r="D851" s="1"/>
      <c r="E851" s="1"/>
      <c r="F851" s="167"/>
      <c r="G851" s="1"/>
      <c r="H851" s="167"/>
      <c r="I851" s="1"/>
      <c r="J851" s="345"/>
      <c r="K851" s="1"/>
      <c r="L851" s="10"/>
      <c r="M851" s="1"/>
      <c r="N851" s="1"/>
      <c r="O851" s="10"/>
      <c r="P851" s="1"/>
      <c r="Q851" s="1"/>
      <c r="R851" s="75"/>
      <c r="S851" s="1"/>
      <c r="T851" s="1"/>
      <c r="U851" s="1"/>
      <c r="V851" s="177"/>
      <c r="W851" s="177"/>
      <c r="X851" s="177"/>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spans="1:52" ht="18" customHeight="1">
      <c r="A852" s="1"/>
      <c r="B852" s="1"/>
      <c r="C852" s="1"/>
      <c r="D852" s="1"/>
      <c r="E852" s="1"/>
      <c r="F852" s="167"/>
      <c r="G852" s="1"/>
      <c r="H852" s="167"/>
      <c r="I852" s="1"/>
      <c r="J852" s="345"/>
      <c r="K852" s="1"/>
      <c r="L852" s="10"/>
      <c r="M852" s="1"/>
      <c r="N852" s="1"/>
      <c r="O852" s="10"/>
      <c r="P852" s="1"/>
      <c r="Q852" s="1"/>
      <c r="R852" s="75"/>
      <c r="S852" s="1"/>
      <c r="T852" s="1"/>
      <c r="U852" s="1"/>
      <c r="V852" s="177"/>
      <c r="W852" s="177"/>
      <c r="X852" s="177"/>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spans="1:52" ht="18" customHeight="1">
      <c r="A853" s="1"/>
      <c r="B853" s="1"/>
      <c r="C853" s="1"/>
      <c r="D853" s="1"/>
      <c r="E853" s="1"/>
      <c r="F853" s="167"/>
      <c r="G853" s="1"/>
      <c r="H853" s="167"/>
      <c r="I853" s="1"/>
      <c r="J853" s="345"/>
      <c r="K853" s="1"/>
      <c r="L853" s="10"/>
      <c r="M853" s="1"/>
      <c r="N853" s="1"/>
      <c r="O853" s="10"/>
      <c r="P853" s="1"/>
      <c r="Q853" s="1"/>
      <c r="R853" s="75"/>
      <c r="S853" s="1"/>
      <c r="T853" s="1"/>
      <c r="U853" s="1"/>
      <c r="V853" s="177"/>
      <c r="W853" s="177"/>
      <c r="X853" s="177"/>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spans="1:52" ht="18" customHeight="1">
      <c r="A854" s="1"/>
      <c r="B854" s="1"/>
      <c r="C854" s="1"/>
      <c r="D854" s="1"/>
      <c r="E854" s="1"/>
      <c r="F854" s="167"/>
      <c r="G854" s="1"/>
      <c r="H854" s="167"/>
      <c r="I854" s="1"/>
      <c r="J854" s="345"/>
      <c r="K854" s="1"/>
      <c r="L854" s="10"/>
      <c r="M854" s="1"/>
      <c r="N854" s="1"/>
      <c r="O854" s="10"/>
      <c r="P854" s="1"/>
      <c r="Q854" s="1"/>
      <c r="R854" s="75"/>
      <c r="S854" s="1"/>
      <c r="T854" s="1"/>
      <c r="U854" s="1"/>
      <c r="V854" s="177"/>
      <c r="W854" s="177"/>
      <c r="X854" s="177"/>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spans="1:52" ht="18" customHeight="1">
      <c r="A855" s="1"/>
      <c r="B855" s="1"/>
      <c r="C855" s="1"/>
      <c r="D855" s="1"/>
      <c r="E855" s="1"/>
      <c r="F855" s="167"/>
      <c r="G855" s="1"/>
      <c r="H855" s="167"/>
      <c r="I855" s="1"/>
      <c r="J855" s="345"/>
      <c r="K855" s="1"/>
      <c r="L855" s="10"/>
      <c r="M855" s="1"/>
      <c r="N855" s="1"/>
      <c r="O855" s="10"/>
      <c r="P855" s="1"/>
      <c r="Q855" s="1"/>
      <c r="R855" s="75"/>
      <c r="S855" s="1"/>
      <c r="T855" s="1"/>
      <c r="U855" s="1"/>
      <c r="V855" s="177"/>
      <c r="W855" s="177"/>
      <c r="X855" s="177"/>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spans="1:52" ht="18" customHeight="1">
      <c r="A856" s="1"/>
      <c r="B856" s="1"/>
      <c r="C856" s="1"/>
      <c r="D856" s="1"/>
      <c r="E856" s="1"/>
      <c r="F856" s="167"/>
      <c r="G856" s="1"/>
      <c r="H856" s="167"/>
      <c r="I856" s="1"/>
      <c r="J856" s="345"/>
      <c r="K856" s="1"/>
      <c r="L856" s="10"/>
      <c r="M856" s="1"/>
      <c r="N856" s="1"/>
      <c r="O856" s="10"/>
      <c r="P856" s="1"/>
      <c r="Q856" s="1"/>
      <c r="R856" s="75"/>
      <c r="S856" s="1"/>
      <c r="T856" s="1"/>
      <c r="U856" s="1"/>
      <c r="V856" s="177"/>
      <c r="W856" s="177"/>
      <c r="X856" s="177"/>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spans="1:52" ht="18" customHeight="1">
      <c r="A857" s="1"/>
      <c r="B857" s="1"/>
      <c r="C857" s="1"/>
      <c r="D857" s="1"/>
      <c r="E857" s="1"/>
      <c r="F857" s="167"/>
      <c r="G857" s="1"/>
      <c r="H857" s="167"/>
      <c r="I857" s="1"/>
      <c r="J857" s="345"/>
      <c r="K857" s="1"/>
      <c r="L857" s="10"/>
      <c r="M857" s="1"/>
      <c r="N857" s="1"/>
      <c r="O857" s="10"/>
      <c r="P857" s="1"/>
      <c r="Q857" s="1"/>
      <c r="R857" s="75"/>
      <c r="S857" s="1"/>
      <c r="T857" s="1"/>
      <c r="U857" s="1"/>
      <c r="V857" s="177"/>
      <c r="W857" s="177"/>
      <c r="X857" s="177"/>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spans="1:52" ht="18" customHeight="1">
      <c r="A858" s="1"/>
      <c r="B858" s="1"/>
      <c r="C858" s="1"/>
      <c r="D858" s="1"/>
      <c r="E858" s="1"/>
      <c r="F858" s="167"/>
      <c r="G858" s="1"/>
      <c r="H858" s="167"/>
      <c r="I858" s="1"/>
      <c r="J858" s="345"/>
      <c r="K858" s="1"/>
      <c r="L858" s="10"/>
      <c r="M858" s="1"/>
      <c r="N858" s="1"/>
      <c r="O858" s="10"/>
      <c r="P858" s="1"/>
      <c r="Q858" s="1"/>
      <c r="R858" s="75"/>
      <c r="S858" s="1"/>
      <c r="T858" s="1"/>
      <c r="U858" s="1"/>
      <c r="V858" s="177"/>
      <c r="W858" s="177"/>
      <c r="X858" s="177"/>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spans="1:52" ht="18" customHeight="1">
      <c r="A859" s="1"/>
      <c r="B859" s="1"/>
      <c r="C859" s="1"/>
      <c r="D859" s="1"/>
      <c r="E859" s="1"/>
      <c r="F859" s="167"/>
      <c r="G859" s="1"/>
      <c r="H859" s="167"/>
      <c r="I859" s="1"/>
      <c r="J859" s="345"/>
      <c r="K859" s="1"/>
      <c r="L859" s="10"/>
      <c r="M859" s="1"/>
      <c r="N859" s="1"/>
      <c r="O859" s="10"/>
      <c r="P859" s="1"/>
      <c r="Q859" s="1"/>
      <c r="R859" s="75"/>
      <c r="S859" s="1"/>
      <c r="T859" s="1"/>
      <c r="U859" s="1"/>
      <c r="V859" s="177"/>
      <c r="W859" s="177"/>
      <c r="X859" s="177"/>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spans="1:52" ht="18" customHeight="1">
      <c r="A860" s="1"/>
      <c r="B860" s="1"/>
      <c r="C860" s="1"/>
      <c r="D860" s="1"/>
      <c r="E860" s="1"/>
      <c r="F860" s="167"/>
      <c r="G860" s="1"/>
      <c r="H860" s="167"/>
      <c r="I860" s="1"/>
      <c r="J860" s="345"/>
      <c r="K860" s="1"/>
      <c r="L860" s="10"/>
      <c r="M860" s="1"/>
      <c r="N860" s="1"/>
      <c r="O860" s="10"/>
      <c r="P860" s="1"/>
      <c r="Q860" s="1"/>
      <c r="R860" s="75"/>
      <c r="S860" s="1"/>
      <c r="T860" s="1"/>
      <c r="U860" s="1"/>
      <c r="V860" s="177"/>
      <c r="W860" s="177"/>
      <c r="X860" s="177"/>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spans="1:52" ht="18" customHeight="1">
      <c r="A861" s="1"/>
      <c r="B861" s="1"/>
      <c r="C861" s="1"/>
      <c r="D861" s="1"/>
      <c r="E861" s="1"/>
      <c r="F861" s="167"/>
      <c r="G861" s="1"/>
      <c r="H861" s="167"/>
      <c r="I861" s="1"/>
      <c r="J861" s="345"/>
      <c r="K861" s="1"/>
      <c r="L861" s="10"/>
      <c r="M861" s="1"/>
      <c r="N861" s="1"/>
      <c r="O861" s="10"/>
      <c r="P861" s="1"/>
      <c r="Q861" s="1"/>
      <c r="R861" s="75"/>
      <c r="S861" s="1"/>
      <c r="T861" s="1"/>
      <c r="U861" s="1"/>
      <c r="V861" s="177"/>
      <c r="W861" s="177"/>
      <c r="X861" s="177"/>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spans="1:52" ht="18" customHeight="1">
      <c r="A862" s="1"/>
      <c r="B862" s="1"/>
      <c r="C862" s="1"/>
      <c r="D862" s="1"/>
      <c r="E862" s="1"/>
      <c r="F862" s="167"/>
      <c r="G862" s="1"/>
      <c r="H862" s="167"/>
      <c r="I862" s="1"/>
      <c r="J862" s="345"/>
      <c r="K862" s="1"/>
      <c r="L862" s="10"/>
      <c r="M862" s="1"/>
      <c r="N862" s="1"/>
      <c r="O862" s="10"/>
      <c r="P862" s="1"/>
      <c r="Q862" s="1"/>
      <c r="R862" s="75"/>
      <c r="S862" s="1"/>
      <c r="T862" s="1"/>
      <c r="U862" s="1"/>
      <c r="V862" s="177"/>
      <c r="W862" s="177"/>
      <c r="X862" s="177"/>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spans="1:52" ht="18" customHeight="1">
      <c r="A863" s="1"/>
      <c r="B863" s="1"/>
      <c r="C863" s="1"/>
      <c r="D863" s="1"/>
      <c r="E863" s="1"/>
      <c r="F863" s="167"/>
      <c r="G863" s="1"/>
      <c r="H863" s="167"/>
      <c r="I863" s="1"/>
      <c r="J863" s="345"/>
      <c r="K863" s="1"/>
      <c r="L863" s="10"/>
      <c r="M863" s="1"/>
      <c r="N863" s="1"/>
      <c r="O863" s="10"/>
      <c r="P863" s="1"/>
      <c r="Q863" s="1"/>
      <c r="R863" s="75"/>
      <c r="S863" s="1"/>
      <c r="T863" s="1"/>
      <c r="U863" s="1"/>
      <c r="V863" s="177"/>
      <c r="W863" s="177"/>
      <c r="X863" s="177"/>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spans="1:52" ht="18" customHeight="1">
      <c r="A864" s="1"/>
      <c r="B864" s="1"/>
      <c r="C864" s="1"/>
      <c r="D864" s="1"/>
      <c r="E864" s="1"/>
      <c r="F864" s="167"/>
      <c r="G864" s="1"/>
      <c r="H864" s="167"/>
      <c r="I864" s="1"/>
      <c r="J864" s="345"/>
      <c r="K864" s="1"/>
      <c r="L864" s="10"/>
      <c r="M864" s="1"/>
      <c r="N864" s="1"/>
      <c r="O864" s="10"/>
      <c r="P864" s="1"/>
      <c r="Q864" s="1"/>
      <c r="R864" s="75"/>
      <c r="S864" s="1"/>
      <c r="T864" s="1"/>
      <c r="U864" s="1"/>
      <c r="V864" s="177"/>
      <c r="W864" s="177"/>
      <c r="X864" s="177"/>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spans="1:52" ht="18" customHeight="1">
      <c r="A865" s="1"/>
      <c r="B865" s="1"/>
      <c r="C865" s="1"/>
      <c r="D865" s="1"/>
      <c r="E865" s="1"/>
      <c r="F865" s="167"/>
      <c r="G865" s="1"/>
      <c r="H865" s="167"/>
      <c r="I865" s="1"/>
      <c r="J865" s="345"/>
      <c r="K865" s="1"/>
      <c r="L865" s="10"/>
      <c r="M865" s="1"/>
      <c r="N865" s="1"/>
      <c r="O865" s="10"/>
      <c r="P865" s="1"/>
      <c r="Q865" s="1"/>
      <c r="R865" s="75"/>
      <c r="S865" s="1"/>
      <c r="T865" s="1"/>
      <c r="U865" s="1"/>
      <c r="V865" s="177"/>
      <c r="W865" s="177"/>
      <c r="X865" s="177"/>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spans="1:52" ht="18" customHeight="1">
      <c r="A866" s="1"/>
      <c r="B866" s="1"/>
      <c r="C866" s="1"/>
      <c r="D866" s="1"/>
      <c r="E866" s="1"/>
      <c r="F866" s="167"/>
      <c r="G866" s="1"/>
      <c r="H866" s="167"/>
      <c r="I866" s="1"/>
      <c r="J866" s="345"/>
      <c r="K866" s="1"/>
      <c r="L866" s="10"/>
      <c r="M866" s="1"/>
      <c r="N866" s="1"/>
      <c r="O866" s="10"/>
      <c r="P866" s="1"/>
      <c r="Q866" s="1"/>
      <c r="R866" s="75"/>
      <c r="S866" s="1"/>
      <c r="T866" s="1"/>
      <c r="U866" s="1"/>
      <c r="V866" s="177"/>
      <c r="W866" s="177"/>
      <c r="X866" s="177"/>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spans="1:52" ht="18" customHeight="1">
      <c r="A867" s="1"/>
      <c r="B867" s="1"/>
      <c r="C867" s="1"/>
      <c r="D867" s="1"/>
      <c r="E867" s="1"/>
      <c r="F867" s="167"/>
      <c r="G867" s="1"/>
      <c r="H867" s="167"/>
      <c r="I867" s="1"/>
      <c r="J867" s="345"/>
      <c r="K867" s="1"/>
      <c r="L867" s="10"/>
      <c r="M867" s="1"/>
      <c r="N867" s="1"/>
      <c r="O867" s="10"/>
      <c r="P867" s="1"/>
      <c r="Q867" s="1"/>
      <c r="R867" s="75"/>
      <c r="S867" s="1"/>
      <c r="T867" s="1"/>
      <c r="U867" s="1"/>
      <c r="V867" s="177"/>
      <c r="W867" s="177"/>
      <c r="X867" s="177"/>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spans="1:52" ht="18" customHeight="1">
      <c r="A868" s="1"/>
      <c r="B868" s="1"/>
      <c r="C868" s="1"/>
      <c r="D868" s="1"/>
      <c r="E868" s="1"/>
      <c r="F868" s="167"/>
      <c r="G868" s="1"/>
      <c r="H868" s="167"/>
      <c r="I868" s="1"/>
      <c r="J868" s="345"/>
      <c r="K868" s="1"/>
      <c r="L868" s="10"/>
      <c r="M868" s="1"/>
      <c r="N868" s="1"/>
      <c r="O868" s="10"/>
      <c r="P868" s="1"/>
      <c r="Q868" s="1"/>
      <c r="R868" s="75"/>
      <c r="S868" s="1"/>
      <c r="T868" s="1"/>
      <c r="U868" s="1"/>
      <c r="V868" s="177"/>
      <c r="W868" s="177"/>
      <c r="X868" s="177"/>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spans="1:52" ht="18" customHeight="1">
      <c r="A869" s="1"/>
      <c r="B869" s="1"/>
      <c r="C869" s="1"/>
      <c r="D869" s="1"/>
      <c r="E869" s="1"/>
      <c r="F869" s="167"/>
      <c r="G869" s="1"/>
      <c r="H869" s="167"/>
      <c r="I869" s="1"/>
      <c r="J869" s="345"/>
      <c r="K869" s="1"/>
      <c r="L869" s="10"/>
      <c r="M869" s="1"/>
      <c r="N869" s="1"/>
      <c r="O869" s="10"/>
      <c r="P869" s="1"/>
      <c r="Q869" s="1"/>
      <c r="R869" s="75"/>
      <c r="S869" s="1"/>
      <c r="T869" s="1"/>
      <c r="U869" s="1"/>
      <c r="V869" s="177"/>
      <c r="W869" s="177"/>
      <c r="X869" s="177"/>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spans="1:52" ht="18" customHeight="1">
      <c r="A870" s="1"/>
      <c r="B870" s="1"/>
      <c r="C870" s="1"/>
      <c r="D870" s="1"/>
      <c r="E870" s="1"/>
      <c r="F870" s="167"/>
      <c r="G870" s="1"/>
      <c r="H870" s="167"/>
      <c r="I870" s="1"/>
      <c r="J870" s="345"/>
      <c r="K870" s="1"/>
      <c r="L870" s="10"/>
      <c r="M870" s="1"/>
      <c r="N870" s="1"/>
      <c r="O870" s="10"/>
      <c r="P870" s="1"/>
      <c r="Q870" s="1"/>
      <c r="R870" s="75"/>
      <c r="S870" s="1"/>
      <c r="T870" s="1"/>
      <c r="U870" s="1"/>
      <c r="V870" s="177"/>
      <c r="W870" s="177"/>
      <c r="X870" s="177"/>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spans="1:52" ht="18" customHeight="1">
      <c r="A871" s="1"/>
      <c r="B871" s="1"/>
      <c r="C871" s="1"/>
      <c r="D871" s="1"/>
      <c r="E871" s="1"/>
      <c r="F871" s="167"/>
      <c r="G871" s="1"/>
      <c r="H871" s="167"/>
      <c r="I871" s="1"/>
      <c r="J871" s="345"/>
      <c r="K871" s="1"/>
      <c r="L871" s="10"/>
      <c r="M871" s="1"/>
      <c r="N871" s="1"/>
      <c r="O871" s="10"/>
      <c r="P871" s="1"/>
      <c r="Q871" s="1"/>
      <c r="R871" s="75"/>
      <c r="S871" s="1"/>
      <c r="T871" s="1"/>
      <c r="U871" s="1"/>
      <c r="V871" s="177"/>
      <c r="W871" s="177"/>
      <c r="X871" s="177"/>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spans="1:52" ht="18" customHeight="1">
      <c r="A872" s="1"/>
      <c r="B872" s="1"/>
      <c r="C872" s="1"/>
      <c r="D872" s="1"/>
      <c r="E872" s="1"/>
      <c r="F872" s="167"/>
      <c r="G872" s="1"/>
      <c r="H872" s="167"/>
      <c r="I872" s="1"/>
      <c r="J872" s="345"/>
      <c r="K872" s="1"/>
      <c r="L872" s="10"/>
      <c r="M872" s="1"/>
      <c r="N872" s="1"/>
      <c r="O872" s="10"/>
      <c r="P872" s="1"/>
      <c r="Q872" s="1"/>
      <c r="R872" s="75"/>
      <c r="S872" s="1"/>
      <c r="T872" s="1"/>
      <c r="U872" s="1"/>
      <c r="V872" s="177"/>
      <c r="W872" s="177"/>
      <c r="X872" s="177"/>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spans="1:52" ht="18" customHeight="1">
      <c r="A873" s="1"/>
      <c r="B873" s="1"/>
      <c r="C873" s="1"/>
      <c r="D873" s="1"/>
      <c r="E873" s="1"/>
      <c r="F873" s="167"/>
      <c r="G873" s="1"/>
      <c r="H873" s="167"/>
      <c r="I873" s="1"/>
      <c r="J873" s="345"/>
      <c r="K873" s="1"/>
      <c r="L873" s="10"/>
      <c r="M873" s="1"/>
      <c r="N873" s="1"/>
      <c r="O873" s="10"/>
      <c r="P873" s="1"/>
      <c r="Q873" s="1"/>
      <c r="R873" s="75"/>
      <c r="S873" s="1"/>
      <c r="T873" s="1"/>
      <c r="U873" s="1"/>
      <c r="V873" s="177"/>
      <c r="W873" s="177"/>
      <c r="X873" s="177"/>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spans="1:52" ht="18" customHeight="1">
      <c r="A874" s="1"/>
      <c r="B874" s="1"/>
      <c r="C874" s="1"/>
      <c r="D874" s="1"/>
      <c r="E874" s="1"/>
      <c r="F874" s="167"/>
      <c r="G874" s="1"/>
      <c r="H874" s="167"/>
      <c r="I874" s="1"/>
      <c r="J874" s="345"/>
      <c r="K874" s="1"/>
      <c r="L874" s="10"/>
      <c r="M874" s="1"/>
      <c r="N874" s="1"/>
      <c r="O874" s="10"/>
      <c r="P874" s="1"/>
      <c r="Q874" s="1"/>
      <c r="R874" s="75"/>
      <c r="S874" s="1"/>
      <c r="T874" s="1"/>
      <c r="U874" s="1"/>
      <c r="V874" s="177"/>
      <c r="W874" s="177"/>
      <c r="X874" s="177"/>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spans="1:52" ht="18" customHeight="1">
      <c r="A875" s="1"/>
      <c r="B875" s="1"/>
      <c r="C875" s="1"/>
      <c r="D875" s="1"/>
      <c r="E875" s="1"/>
      <c r="F875" s="167"/>
      <c r="G875" s="1"/>
      <c r="H875" s="167"/>
      <c r="I875" s="1"/>
      <c r="J875" s="345"/>
      <c r="K875" s="1"/>
      <c r="L875" s="10"/>
      <c r="M875" s="1"/>
      <c r="N875" s="1"/>
      <c r="O875" s="10"/>
      <c r="P875" s="1"/>
      <c r="Q875" s="1"/>
      <c r="R875" s="75"/>
      <c r="S875" s="1"/>
      <c r="T875" s="1"/>
      <c r="U875" s="1"/>
      <c r="V875" s="177"/>
      <c r="W875" s="177"/>
      <c r="X875" s="177"/>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spans="1:52" ht="18" customHeight="1">
      <c r="A876" s="1"/>
      <c r="B876" s="1"/>
      <c r="C876" s="1"/>
      <c r="D876" s="1"/>
      <c r="E876" s="1"/>
      <c r="F876" s="167"/>
      <c r="G876" s="1"/>
      <c r="H876" s="167"/>
      <c r="I876" s="1"/>
      <c r="J876" s="345"/>
      <c r="K876" s="1"/>
      <c r="L876" s="10"/>
      <c r="M876" s="1"/>
      <c r="N876" s="1"/>
      <c r="O876" s="10"/>
      <c r="P876" s="1"/>
      <c r="Q876" s="1"/>
      <c r="R876" s="75"/>
      <c r="S876" s="1"/>
      <c r="T876" s="1"/>
      <c r="U876" s="1"/>
      <c r="V876" s="177"/>
      <c r="W876" s="177"/>
      <c r="X876" s="177"/>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spans="1:52" ht="18" customHeight="1">
      <c r="A877" s="1"/>
      <c r="B877" s="1"/>
      <c r="C877" s="1"/>
      <c r="D877" s="1"/>
      <c r="E877" s="1"/>
      <c r="F877" s="167"/>
      <c r="G877" s="1"/>
      <c r="H877" s="167"/>
      <c r="I877" s="1"/>
      <c r="J877" s="345"/>
      <c r="K877" s="1"/>
      <c r="L877" s="10"/>
      <c r="M877" s="1"/>
      <c r="N877" s="1"/>
      <c r="O877" s="10"/>
      <c r="P877" s="1"/>
      <c r="Q877" s="1"/>
      <c r="R877" s="75"/>
      <c r="S877" s="1"/>
      <c r="T877" s="1"/>
      <c r="U877" s="1"/>
      <c r="V877" s="177"/>
      <c r="W877" s="177"/>
      <c r="X877" s="177"/>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spans="1:52" ht="18" customHeight="1">
      <c r="A878" s="1"/>
      <c r="B878" s="1"/>
      <c r="C878" s="1"/>
      <c r="D878" s="1"/>
      <c r="E878" s="1"/>
      <c r="F878" s="167"/>
      <c r="G878" s="1"/>
      <c r="H878" s="167"/>
      <c r="I878" s="1"/>
      <c r="J878" s="345"/>
      <c r="K878" s="1"/>
      <c r="L878" s="10"/>
      <c r="M878" s="1"/>
      <c r="N878" s="1"/>
      <c r="O878" s="10"/>
      <c r="P878" s="1"/>
      <c r="Q878" s="1"/>
      <c r="R878" s="75"/>
      <c r="S878" s="1"/>
      <c r="T878" s="1"/>
      <c r="U878" s="1"/>
      <c r="V878" s="177"/>
      <c r="W878" s="177"/>
      <c r="X878" s="177"/>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spans="1:52" ht="18" customHeight="1">
      <c r="A879" s="1"/>
      <c r="B879" s="1"/>
      <c r="C879" s="1"/>
      <c r="D879" s="1"/>
      <c r="E879" s="1"/>
      <c r="F879" s="167"/>
      <c r="G879" s="1"/>
      <c r="H879" s="167"/>
      <c r="I879" s="1"/>
      <c r="J879" s="345"/>
      <c r="K879" s="1"/>
      <c r="L879" s="10"/>
      <c r="M879" s="1"/>
      <c r="N879" s="1"/>
      <c r="O879" s="10"/>
      <c r="P879" s="1"/>
      <c r="Q879" s="1"/>
      <c r="R879" s="75"/>
      <c r="S879" s="1"/>
      <c r="T879" s="1"/>
      <c r="U879" s="1"/>
      <c r="V879" s="177"/>
      <c r="W879" s="177"/>
      <c r="X879" s="177"/>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spans="1:52" ht="18" customHeight="1">
      <c r="A880" s="1"/>
      <c r="B880" s="1"/>
      <c r="C880" s="1"/>
      <c r="D880" s="1"/>
      <c r="E880" s="1"/>
      <c r="F880" s="167"/>
      <c r="G880" s="1"/>
      <c r="H880" s="167"/>
      <c r="I880" s="1"/>
      <c r="J880" s="345"/>
      <c r="K880" s="1"/>
      <c r="L880" s="10"/>
      <c r="M880" s="1"/>
      <c r="N880" s="1"/>
      <c r="O880" s="10"/>
      <c r="P880" s="1"/>
      <c r="Q880" s="1"/>
      <c r="R880" s="75"/>
      <c r="S880" s="1"/>
      <c r="T880" s="1"/>
      <c r="U880" s="1"/>
      <c r="V880" s="177"/>
      <c r="W880" s="177"/>
      <c r="X880" s="177"/>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spans="1:52" ht="18" customHeight="1">
      <c r="A881" s="1"/>
      <c r="B881" s="1"/>
      <c r="C881" s="1"/>
      <c r="D881" s="1"/>
      <c r="E881" s="1"/>
      <c r="F881" s="167"/>
      <c r="G881" s="1"/>
      <c r="H881" s="167"/>
      <c r="I881" s="1"/>
      <c r="J881" s="345"/>
      <c r="K881" s="1"/>
      <c r="L881" s="10"/>
      <c r="M881" s="1"/>
      <c r="N881" s="1"/>
      <c r="O881" s="10"/>
      <c r="P881" s="1"/>
      <c r="Q881" s="1"/>
      <c r="R881" s="75"/>
      <c r="S881" s="1"/>
      <c r="T881" s="1"/>
      <c r="U881" s="1"/>
      <c r="V881" s="177"/>
      <c r="W881" s="177"/>
      <c r="X881" s="177"/>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spans="1:52" ht="18" customHeight="1">
      <c r="A882" s="1"/>
      <c r="B882" s="1"/>
      <c r="C882" s="1"/>
      <c r="D882" s="1"/>
      <c r="E882" s="1"/>
      <c r="F882" s="167"/>
      <c r="G882" s="1"/>
      <c r="H882" s="167"/>
      <c r="I882" s="1"/>
      <c r="J882" s="345"/>
      <c r="K882" s="1"/>
      <c r="L882" s="10"/>
      <c r="M882" s="1"/>
      <c r="N882" s="1"/>
      <c r="O882" s="10"/>
      <c r="P882" s="1"/>
      <c r="Q882" s="1"/>
      <c r="R882" s="75"/>
      <c r="S882" s="1"/>
      <c r="T882" s="1"/>
      <c r="U882" s="1"/>
      <c r="V882" s="177"/>
      <c r="W882" s="177"/>
      <c r="X882" s="177"/>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spans="1:52" ht="18" customHeight="1">
      <c r="A883" s="1"/>
      <c r="B883" s="1"/>
      <c r="C883" s="1"/>
      <c r="D883" s="1"/>
      <c r="E883" s="1"/>
      <c r="F883" s="167"/>
      <c r="G883" s="1"/>
      <c r="H883" s="167"/>
      <c r="I883" s="1"/>
      <c r="J883" s="345"/>
      <c r="K883" s="1"/>
      <c r="L883" s="10"/>
      <c r="M883" s="1"/>
      <c r="N883" s="1"/>
      <c r="O883" s="10"/>
      <c r="P883" s="1"/>
      <c r="Q883" s="1"/>
      <c r="R883" s="75"/>
      <c r="S883" s="1"/>
      <c r="T883" s="1"/>
      <c r="U883" s="1"/>
      <c r="V883" s="177"/>
      <c r="W883" s="177"/>
      <c r="X883" s="177"/>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spans="1:52" ht="18" customHeight="1">
      <c r="A884" s="1"/>
      <c r="B884" s="1"/>
      <c r="C884" s="1"/>
      <c r="D884" s="1"/>
      <c r="E884" s="1"/>
      <c r="F884" s="167"/>
      <c r="G884" s="1"/>
      <c r="H884" s="167"/>
      <c r="I884" s="1"/>
      <c r="J884" s="345"/>
      <c r="K884" s="1"/>
      <c r="L884" s="10"/>
      <c r="M884" s="1"/>
      <c r="N884" s="1"/>
      <c r="O884" s="10"/>
      <c r="P884" s="1"/>
      <c r="Q884" s="1"/>
      <c r="R884" s="75"/>
      <c r="S884" s="1"/>
      <c r="T884" s="1"/>
      <c r="U884" s="1"/>
      <c r="V884" s="177"/>
      <c r="W884" s="177"/>
      <c r="X884" s="177"/>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spans="1:52" ht="18" customHeight="1">
      <c r="A885" s="1"/>
      <c r="B885" s="1"/>
      <c r="C885" s="1"/>
      <c r="D885" s="1"/>
      <c r="E885" s="1"/>
      <c r="F885" s="167"/>
      <c r="G885" s="1"/>
      <c r="H885" s="167"/>
      <c r="I885" s="1"/>
      <c r="J885" s="345"/>
      <c r="K885" s="1"/>
      <c r="L885" s="10"/>
      <c r="M885" s="1"/>
      <c r="N885" s="1"/>
      <c r="O885" s="10"/>
      <c r="P885" s="1"/>
      <c r="Q885" s="1"/>
      <c r="R885" s="75"/>
      <c r="S885" s="1"/>
      <c r="T885" s="1"/>
      <c r="U885" s="1"/>
      <c r="V885" s="177"/>
      <c r="W885" s="177"/>
      <c r="X885" s="177"/>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spans="1:52" ht="18" customHeight="1">
      <c r="A886" s="1"/>
      <c r="B886" s="1"/>
      <c r="C886" s="1"/>
      <c r="D886" s="1"/>
      <c r="E886" s="1"/>
      <c r="F886" s="167"/>
      <c r="G886" s="1"/>
      <c r="H886" s="167"/>
      <c r="I886" s="1"/>
      <c r="J886" s="345"/>
      <c r="K886" s="1"/>
      <c r="L886" s="10"/>
      <c r="M886" s="1"/>
      <c r="N886" s="1"/>
      <c r="O886" s="10"/>
      <c r="P886" s="1"/>
      <c r="Q886" s="1"/>
      <c r="R886" s="75"/>
      <c r="S886" s="1"/>
      <c r="T886" s="1"/>
      <c r="U886" s="1"/>
      <c r="V886" s="177"/>
      <c r="W886" s="177"/>
      <c r="X886" s="177"/>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spans="1:52" ht="18" customHeight="1">
      <c r="A887" s="1"/>
      <c r="B887" s="1"/>
      <c r="C887" s="1"/>
      <c r="D887" s="1"/>
      <c r="E887" s="1"/>
      <c r="F887" s="167"/>
      <c r="G887" s="1"/>
      <c r="H887" s="167"/>
      <c r="I887" s="1"/>
      <c r="J887" s="345"/>
      <c r="K887" s="1"/>
      <c r="L887" s="10"/>
      <c r="M887" s="1"/>
      <c r="N887" s="1"/>
      <c r="O887" s="10"/>
      <c r="P887" s="1"/>
      <c r="Q887" s="1"/>
      <c r="R887" s="75"/>
      <c r="S887" s="1"/>
      <c r="T887" s="1"/>
      <c r="U887" s="1"/>
      <c r="V887" s="177"/>
      <c r="W887" s="177"/>
      <c r="X887" s="177"/>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spans="1:52" ht="18" customHeight="1">
      <c r="A888" s="1"/>
      <c r="B888" s="1"/>
      <c r="C888" s="1"/>
      <c r="D888" s="1"/>
      <c r="E888" s="1"/>
      <c r="F888" s="167"/>
      <c r="G888" s="1"/>
      <c r="H888" s="167"/>
      <c r="I888" s="1"/>
      <c r="J888" s="345"/>
      <c r="K888" s="1"/>
      <c r="L888" s="10"/>
      <c r="M888" s="1"/>
      <c r="N888" s="1"/>
      <c r="O888" s="10"/>
      <c r="P888" s="1"/>
      <c r="Q888" s="1"/>
      <c r="R888" s="75"/>
      <c r="S888" s="1"/>
      <c r="T888" s="1"/>
      <c r="U888" s="1"/>
      <c r="V888" s="177"/>
      <c r="W888" s="177"/>
      <c r="X888" s="177"/>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spans="1:52" ht="18" customHeight="1">
      <c r="A889" s="1"/>
      <c r="B889" s="1"/>
      <c r="C889" s="1"/>
      <c r="D889" s="1"/>
      <c r="E889" s="1"/>
      <c r="F889" s="167"/>
      <c r="G889" s="1"/>
      <c r="H889" s="167"/>
      <c r="I889" s="1"/>
      <c r="J889" s="345"/>
      <c r="K889" s="1"/>
      <c r="L889" s="10"/>
      <c r="M889" s="1"/>
      <c r="N889" s="1"/>
      <c r="O889" s="10"/>
      <c r="P889" s="1"/>
      <c r="Q889" s="1"/>
      <c r="R889" s="75"/>
      <c r="S889" s="1"/>
      <c r="T889" s="1"/>
      <c r="U889" s="1"/>
      <c r="V889" s="177"/>
      <c r="W889" s="177"/>
      <c r="X889" s="177"/>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spans="1:52" ht="18" customHeight="1">
      <c r="A890" s="1"/>
      <c r="B890" s="1"/>
      <c r="C890" s="1"/>
      <c r="D890" s="1"/>
      <c r="E890" s="1"/>
      <c r="F890" s="167"/>
      <c r="G890" s="1"/>
      <c r="H890" s="167"/>
      <c r="I890" s="1"/>
      <c r="J890" s="345"/>
      <c r="K890" s="1"/>
      <c r="L890" s="10"/>
      <c r="M890" s="1"/>
      <c r="N890" s="1"/>
      <c r="O890" s="10"/>
      <c r="P890" s="1"/>
      <c r="Q890" s="1"/>
      <c r="R890" s="75"/>
      <c r="S890" s="1"/>
      <c r="T890" s="1"/>
      <c r="U890" s="1"/>
      <c r="V890" s="177"/>
      <c r="W890" s="177"/>
      <c r="X890" s="177"/>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spans="1:52" ht="18" customHeight="1">
      <c r="A891" s="1"/>
      <c r="B891" s="1"/>
      <c r="C891" s="1"/>
      <c r="D891" s="1"/>
      <c r="E891" s="1"/>
      <c r="F891" s="167"/>
      <c r="G891" s="1"/>
      <c r="H891" s="167"/>
      <c r="I891" s="1"/>
      <c r="J891" s="345"/>
      <c r="K891" s="1"/>
      <c r="L891" s="10"/>
      <c r="M891" s="1"/>
      <c r="N891" s="1"/>
      <c r="O891" s="10"/>
      <c r="P891" s="1"/>
      <c r="Q891" s="1"/>
      <c r="R891" s="75"/>
      <c r="S891" s="1"/>
      <c r="T891" s="1"/>
      <c r="U891" s="1"/>
      <c r="V891" s="177"/>
      <c r="W891" s="177"/>
      <c r="X891" s="177"/>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spans="1:52" ht="18" customHeight="1">
      <c r="A892" s="1"/>
      <c r="B892" s="1"/>
      <c r="C892" s="1"/>
      <c r="D892" s="1"/>
      <c r="E892" s="1"/>
      <c r="F892" s="167"/>
      <c r="G892" s="1"/>
      <c r="H892" s="167"/>
      <c r="I892" s="1"/>
      <c r="J892" s="345"/>
      <c r="K892" s="1"/>
      <c r="L892" s="10"/>
      <c r="M892" s="1"/>
      <c r="N892" s="1"/>
      <c r="O892" s="10"/>
      <c r="P892" s="1"/>
      <c r="Q892" s="1"/>
      <c r="R892" s="75"/>
      <c r="S892" s="1"/>
      <c r="T892" s="1"/>
      <c r="U892" s="1"/>
      <c r="V892" s="177"/>
      <c r="W892" s="177"/>
      <c r="X892" s="177"/>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spans="1:52" ht="18" customHeight="1">
      <c r="A893" s="1"/>
      <c r="B893" s="1"/>
      <c r="C893" s="1"/>
      <c r="D893" s="1"/>
      <c r="E893" s="1"/>
      <c r="F893" s="167"/>
      <c r="G893" s="1"/>
      <c r="H893" s="167"/>
      <c r="I893" s="1"/>
      <c r="J893" s="345"/>
      <c r="K893" s="1"/>
      <c r="L893" s="10"/>
      <c r="M893" s="1"/>
      <c r="N893" s="1"/>
      <c r="O893" s="10"/>
      <c r="P893" s="1"/>
      <c r="Q893" s="1"/>
      <c r="R893" s="75"/>
      <c r="S893" s="1"/>
      <c r="T893" s="1"/>
      <c r="U893" s="1"/>
      <c r="V893" s="177"/>
      <c r="W893" s="177"/>
      <c r="X893" s="177"/>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spans="1:52" ht="18" customHeight="1">
      <c r="A894" s="1"/>
      <c r="B894" s="1"/>
      <c r="C894" s="1"/>
      <c r="D894" s="1"/>
      <c r="E894" s="1"/>
      <c r="F894" s="167"/>
      <c r="G894" s="1"/>
      <c r="H894" s="167"/>
      <c r="I894" s="1"/>
      <c r="J894" s="345"/>
      <c r="K894" s="1"/>
      <c r="L894" s="10"/>
      <c r="M894" s="1"/>
      <c r="N894" s="1"/>
      <c r="O894" s="10"/>
      <c r="P894" s="1"/>
      <c r="Q894" s="1"/>
      <c r="R894" s="75"/>
      <c r="S894" s="1"/>
      <c r="T894" s="1"/>
      <c r="U894" s="1"/>
      <c r="V894" s="177"/>
      <c r="W894" s="177"/>
      <c r="X894" s="177"/>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spans="1:52" ht="18" customHeight="1">
      <c r="A895" s="1"/>
      <c r="B895" s="1"/>
      <c r="C895" s="1"/>
      <c r="D895" s="1"/>
      <c r="E895" s="1"/>
      <c r="F895" s="167"/>
      <c r="G895" s="1"/>
      <c r="H895" s="167"/>
      <c r="I895" s="1"/>
      <c r="J895" s="345"/>
      <c r="K895" s="1"/>
      <c r="L895" s="10"/>
      <c r="M895" s="1"/>
      <c r="N895" s="1"/>
      <c r="O895" s="10"/>
      <c r="P895" s="1"/>
      <c r="Q895" s="1"/>
      <c r="R895" s="75"/>
      <c r="S895" s="1"/>
      <c r="T895" s="1"/>
      <c r="U895" s="1"/>
      <c r="V895" s="177"/>
      <c r="W895" s="177"/>
      <c r="X895" s="177"/>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spans="1:52" ht="18" customHeight="1">
      <c r="A896" s="1"/>
      <c r="B896" s="1"/>
      <c r="C896" s="1"/>
      <c r="D896" s="1"/>
      <c r="E896" s="1"/>
      <c r="F896" s="167"/>
      <c r="G896" s="1"/>
      <c r="H896" s="167"/>
      <c r="I896" s="1"/>
      <c r="J896" s="345"/>
      <c r="K896" s="1"/>
      <c r="L896" s="10"/>
      <c r="M896" s="1"/>
      <c r="N896" s="1"/>
      <c r="O896" s="10"/>
      <c r="P896" s="1"/>
      <c r="Q896" s="1"/>
      <c r="R896" s="75"/>
      <c r="S896" s="1"/>
      <c r="T896" s="1"/>
      <c r="U896" s="1"/>
      <c r="V896" s="177"/>
      <c r="W896" s="177"/>
      <c r="X896" s="177"/>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spans="1:52" ht="18" customHeight="1">
      <c r="A897" s="1"/>
      <c r="B897" s="1"/>
      <c r="C897" s="1"/>
      <c r="D897" s="1"/>
      <c r="E897" s="1"/>
      <c r="F897" s="167"/>
      <c r="G897" s="1"/>
      <c r="H897" s="167"/>
      <c r="I897" s="1"/>
      <c r="J897" s="345"/>
      <c r="K897" s="1"/>
      <c r="L897" s="10"/>
      <c r="M897" s="1"/>
      <c r="N897" s="1"/>
      <c r="O897" s="10"/>
      <c r="P897" s="1"/>
      <c r="Q897" s="1"/>
      <c r="R897" s="75"/>
      <c r="S897" s="1"/>
      <c r="T897" s="1"/>
      <c r="U897" s="1"/>
      <c r="V897" s="177"/>
      <c r="W897" s="177"/>
      <c r="X897" s="177"/>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spans="1:52" ht="18" customHeight="1">
      <c r="A898" s="1"/>
      <c r="B898" s="1"/>
      <c r="C898" s="1"/>
      <c r="D898" s="1"/>
      <c r="E898" s="1"/>
      <c r="F898" s="167"/>
      <c r="G898" s="1"/>
      <c r="H898" s="167"/>
      <c r="I898" s="1"/>
      <c r="J898" s="345"/>
      <c r="K898" s="1"/>
      <c r="L898" s="10"/>
      <c r="M898" s="1"/>
      <c r="N898" s="1"/>
      <c r="O898" s="10"/>
      <c r="P898" s="1"/>
      <c r="Q898" s="1"/>
      <c r="R898" s="75"/>
      <c r="S898" s="1"/>
      <c r="T898" s="1"/>
      <c r="U898" s="1"/>
      <c r="V898" s="177"/>
      <c r="W898" s="177"/>
      <c r="X898" s="177"/>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spans="1:52" ht="18" customHeight="1">
      <c r="A899" s="1"/>
      <c r="B899" s="1"/>
      <c r="C899" s="1"/>
      <c r="D899" s="1"/>
      <c r="E899" s="1"/>
      <c r="F899" s="167"/>
      <c r="G899" s="1"/>
      <c r="H899" s="167"/>
      <c r="I899" s="1"/>
      <c r="J899" s="345"/>
      <c r="K899" s="1"/>
      <c r="L899" s="10"/>
      <c r="M899" s="1"/>
      <c r="N899" s="1"/>
      <c r="O899" s="10"/>
      <c r="P899" s="1"/>
      <c r="Q899" s="1"/>
      <c r="R899" s="75"/>
      <c r="S899" s="1"/>
      <c r="T899" s="1"/>
      <c r="U899" s="1"/>
      <c r="V899" s="177"/>
      <c r="W899" s="177"/>
      <c r="X899" s="177"/>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spans="1:52" ht="18" customHeight="1">
      <c r="A900" s="1"/>
      <c r="B900" s="1"/>
      <c r="C900" s="1"/>
      <c r="D900" s="1"/>
      <c r="E900" s="1"/>
      <c r="F900" s="167"/>
      <c r="G900" s="1"/>
      <c r="H900" s="167"/>
      <c r="I900" s="1"/>
      <c r="J900" s="345"/>
      <c r="K900" s="1"/>
      <c r="L900" s="10"/>
      <c r="M900" s="1"/>
      <c r="N900" s="1"/>
      <c r="O900" s="10"/>
      <c r="P900" s="1"/>
      <c r="Q900" s="1"/>
      <c r="R900" s="75"/>
      <c r="S900" s="1"/>
      <c r="T900" s="1"/>
      <c r="U900" s="1"/>
      <c r="V900" s="177"/>
      <c r="W900" s="177"/>
      <c r="X900" s="177"/>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spans="1:52" ht="18" customHeight="1">
      <c r="A901" s="1"/>
      <c r="B901" s="1"/>
      <c r="C901" s="1"/>
      <c r="D901" s="1"/>
      <c r="E901" s="1"/>
      <c r="F901" s="167"/>
      <c r="G901" s="1"/>
      <c r="H901" s="167"/>
      <c r="I901" s="1"/>
      <c r="J901" s="345"/>
      <c r="K901" s="1"/>
      <c r="L901" s="10"/>
      <c r="M901" s="1"/>
      <c r="N901" s="1"/>
      <c r="O901" s="10"/>
      <c r="P901" s="1"/>
      <c r="Q901" s="1"/>
      <c r="R901" s="75"/>
      <c r="S901" s="1"/>
      <c r="T901" s="1"/>
      <c r="U901" s="1"/>
      <c r="V901" s="177"/>
      <c r="W901" s="177"/>
      <c r="X901" s="177"/>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spans="1:52" ht="18" customHeight="1">
      <c r="A902" s="1"/>
      <c r="B902" s="1"/>
      <c r="C902" s="1"/>
      <c r="D902" s="1"/>
      <c r="E902" s="1"/>
      <c r="F902" s="167"/>
      <c r="G902" s="1"/>
      <c r="H902" s="167"/>
      <c r="I902" s="1"/>
      <c r="J902" s="345"/>
      <c r="K902" s="1"/>
      <c r="L902" s="10"/>
      <c r="M902" s="1"/>
      <c r="N902" s="1"/>
      <c r="O902" s="10"/>
      <c r="P902" s="1"/>
      <c r="Q902" s="1"/>
      <c r="R902" s="75"/>
      <c r="S902" s="1"/>
      <c r="T902" s="1"/>
      <c r="U902" s="1"/>
      <c r="V902" s="177"/>
      <c r="W902" s="177"/>
      <c r="X902" s="177"/>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spans="1:52" ht="18" customHeight="1">
      <c r="A903" s="1"/>
      <c r="B903" s="1"/>
      <c r="C903" s="1"/>
      <c r="D903" s="1"/>
      <c r="E903" s="1"/>
      <c r="F903" s="167"/>
      <c r="G903" s="1"/>
      <c r="H903" s="167"/>
      <c r="I903" s="1"/>
      <c r="J903" s="345"/>
      <c r="K903" s="1"/>
      <c r="L903" s="10"/>
      <c r="M903" s="1"/>
      <c r="N903" s="1"/>
      <c r="O903" s="10"/>
      <c r="P903" s="1"/>
      <c r="Q903" s="1"/>
      <c r="R903" s="75"/>
      <c r="S903" s="1"/>
      <c r="T903" s="1"/>
      <c r="U903" s="1"/>
      <c r="V903" s="177"/>
      <c r="W903" s="177"/>
      <c r="X903" s="177"/>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spans="1:52" ht="18" customHeight="1">
      <c r="A904" s="1"/>
      <c r="B904" s="1"/>
      <c r="C904" s="1"/>
      <c r="D904" s="1"/>
      <c r="E904" s="1"/>
      <c r="F904" s="167"/>
      <c r="G904" s="1"/>
      <c r="H904" s="167"/>
      <c r="I904" s="1"/>
      <c r="J904" s="345"/>
      <c r="K904" s="1"/>
      <c r="L904" s="10"/>
      <c r="M904" s="1"/>
      <c r="N904" s="1"/>
      <c r="O904" s="10"/>
      <c r="P904" s="1"/>
      <c r="Q904" s="1"/>
      <c r="R904" s="75"/>
      <c r="S904" s="1"/>
      <c r="T904" s="1"/>
      <c r="U904" s="1"/>
      <c r="V904" s="177"/>
      <c r="W904" s="177"/>
      <c r="X904" s="177"/>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spans="1:52" ht="18" customHeight="1">
      <c r="A905" s="1"/>
      <c r="B905" s="1"/>
      <c r="C905" s="1"/>
      <c r="D905" s="1"/>
      <c r="E905" s="1"/>
      <c r="F905" s="167"/>
      <c r="G905" s="1"/>
      <c r="H905" s="167"/>
      <c r="I905" s="1"/>
      <c r="J905" s="345"/>
      <c r="K905" s="1"/>
      <c r="L905" s="10"/>
      <c r="M905" s="1"/>
      <c r="N905" s="1"/>
      <c r="O905" s="10"/>
      <c r="P905" s="1"/>
      <c r="Q905" s="1"/>
      <c r="R905" s="75"/>
      <c r="S905" s="1"/>
      <c r="T905" s="1"/>
      <c r="U905" s="1"/>
      <c r="V905" s="177"/>
      <c r="W905" s="177"/>
      <c r="X905" s="177"/>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spans="1:52" ht="18" customHeight="1">
      <c r="A906" s="1"/>
      <c r="B906" s="1"/>
      <c r="C906" s="1"/>
      <c r="D906" s="1"/>
      <c r="E906" s="1"/>
      <c r="F906" s="167"/>
      <c r="G906" s="1"/>
      <c r="H906" s="167"/>
      <c r="I906" s="1"/>
      <c r="J906" s="345"/>
      <c r="K906" s="1"/>
      <c r="L906" s="10"/>
      <c r="M906" s="1"/>
      <c r="N906" s="1"/>
      <c r="O906" s="10"/>
      <c r="P906" s="1"/>
      <c r="Q906" s="1"/>
      <c r="R906" s="75"/>
      <c r="S906" s="1"/>
      <c r="T906" s="1"/>
      <c r="U906" s="1"/>
      <c r="V906" s="177"/>
      <c r="W906" s="177"/>
      <c r="X906" s="177"/>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spans="1:52" ht="18" customHeight="1">
      <c r="A907" s="1"/>
      <c r="B907" s="1"/>
      <c r="C907" s="1"/>
      <c r="D907" s="1"/>
      <c r="E907" s="1"/>
      <c r="F907" s="167"/>
      <c r="G907" s="1"/>
      <c r="H907" s="167"/>
      <c r="I907" s="1"/>
      <c r="J907" s="345"/>
      <c r="K907" s="1"/>
      <c r="L907" s="10"/>
      <c r="M907" s="1"/>
      <c r="N907" s="1"/>
      <c r="O907" s="10"/>
      <c r="P907" s="1"/>
      <c r="Q907" s="1"/>
      <c r="R907" s="75"/>
      <c r="S907" s="1"/>
      <c r="T907" s="1"/>
      <c r="U907" s="1"/>
      <c r="V907" s="177"/>
      <c r="W907" s="177"/>
      <c r="X907" s="177"/>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spans="1:52" ht="18" customHeight="1">
      <c r="A908" s="1"/>
      <c r="B908" s="1"/>
      <c r="C908" s="1"/>
      <c r="D908" s="1"/>
      <c r="E908" s="1"/>
      <c r="F908" s="167"/>
      <c r="G908" s="1"/>
      <c r="H908" s="167"/>
      <c r="I908" s="1"/>
      <c r="J908" s="345"/>
      <c r="K908" s="1"/>
      <c r="L908" s="10"/>
      <c r="M908" s="1"/>
      <c r="N908" s="1"/>
      <c r="O908" s="10"/>
      <c r="P908" s="1"/>
      <c r="Q908" s="1"/>
      <c r="R908" s="75"/>
      <c r="S908" s="1"/>
      <c r="T908" s="1"/>
      <c r="U908" s="1"/>
      <c r="V908" s="177"/>
      <c r="W908" s="177"/>
      <c r="X908" s="177"/>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spans="1:52" ht="18" customHeight="1">
      <c r="A909" s="1"/>
      <c r="B909" s="1"/>
      <c r="C909" s="1"/>
      <c r="D909" s="1"/>
      <c r="E909" s="1"/>
      <c r="F909" s="167"/>
      <c r="G909" s="1"/>
      <c r="H909" s="167"/>
      <c r="I909" s="1"/>
      <c r="J909" s="345"/>
      <c r="K909" s="1"/>
      <c r="L909" s="10"/>
      <c r="M909" s="1"/>
      <c r="N909" s="1"/>
      <c r="O909" s="10"/>
      <c r="P909" s="1"/>
      <c r="Q909" s="1"/>
      <c r="R909" s="75"/>
      <c r="S909" s="1"/>
      <c r="T909" s="1"/>
      <c r="U909" s="1"/>
      <c r="V909" s="177"/>
      <c r="W909" s="177"/>
      <c r="X909" s="177"/>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spans="1:52" ht="18" customHeight="1">
      <c r="A910" s="1"/>
      <c r="B910" s="1"/>
      <c r="C910" s="1"/>
      <c r="D910" s="1"/>
      <c r="E910" s="1"/>
      <c r="F910" s="167"/>
      <c r="G910" s="1"/>
      <c r="H910" s="167"/>
      <c r="I910" s="1"/>
      <c r="J910" s="345"/>
      <c r="K910" s="1"/>
      <c r="L910" s="10"/>
      <c r="M910" s="1"/>
      <c r="N910" s="1"/>
      <c r="O910" s="10"/>
      <c r="P910" s="1"/>
      <c r="Q910" s="1"/>
      <c r="R910" s="75"/>
      <c r="S910" s="1"/>
      <c r="T910" s="1"/>
      <c r="U910" s="1"/>
      <c r="V910" s="177"/>
      <c r="W910" s="177"/>
      <c r="X910" s="177"/>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spans="1:52" ht="18" customHeight="1">
      <c r="A911" s="1"/>
      <c r="B911" s="1"/>
      <c r="C911" s="1"/>
      <c r="D911" s="1"/>
      <c r="E911" s="1"/>
      <c r="F911" s="167"/>
      <c r="G911" s="1"/>
      <c r="H911" s="167"/>
      <c r="I911" s="1"/>
      <c r="J911" s="345"/>
      <c r="K911" s="1"/>
      <c r="L911" s="10"/>
      <c r="M911" s="1"/>
      <c r="N911" s="1"/>
      <c r="O911" s="10"/>
      <c r="P911" s="1"/>
      <c r="Q911" s="1"/>
      <c r="R911" s="75"/>
      <c r="S911" s="1"/>
      <c r="T911" s="1"/>
      <c r="U911" s="1"/>
      <c r="V911" s="177"/>
      <c r="W911" s="177"/>
      <c r="X911" s="177"/>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spans="1:52" ht="18" customHeight="1">
      <c r="A912" s="1"/>
      <c r="B912" s="1"/>
      <c r="C912" s="1"/>
      <c r="D912" s="1"/>
      <c r="E912" s="1"/>
      <c r="F912" s="167"/>
      <c r="G912" s="1"/>
      <c r="H912" s="167"/>
      <c r="I912" s="1"/>
      <c r="J912" s="345"/>
      <c r="K912" s="1"/>
      <c r="L912" s="10"/>
      <c r="M912" s="1"/>
      <c r="N912" s="1"/>
      <c r="O912" s="10"/>
      <c r="P912" s="1"/>
      <c r="Q912" s="1"/>
      <c r="R912" s="75"/>
      <c r="S912" s="1"/>
      <c r="T912" s="1"/>
      <c r="U912" s="1"/>
      <c r="V912" s="177"/>
      <c r="W912" s="177"/>
      <c r="X912" s="177"/>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spans="1:52" ht="18" customHeight="1">
      <c r="A913" s="1"/>
      <c r="B913" s="1"/>
      <c r="C913" s="1"/>
      <c r="D913" s="1"/>
      <c r="E913" s="1"/>
      <c r="F913" s="167"/>
      <c r="G913" s="1"/>
      <c r="H913" s="167"/>
      <c r="I913" s="1"/>
      <c r="J913" s="345"/>
      <c r="K913" s="1"/>
      <c r="L913" s="10"/>
      <c r="M913" s="1"/>
      <c r="N913" s="1"/>
      <c r="O913" s="10"/>
      <c r="P913" s="1"/>
      <c r="Q913" s="1"/>
      <c r="R913" s="75"/>
      <c r="S913" s="1"/>
      <c r="T913" s="1"/>
      <c r="U913" s="1"/>
      <c r="V913" s="177"/>
      <c r="W913" s="177"/>
      <c r="X913" s="177"/>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spans="1:52" ht="18" customHeight="1">
      <c r="A914" s="1"/>
      <c r="B914" s="1"/>
      <c r="C914" s="1"/>
      <c r="D914" s="1"/>
      <c r="E914" s="1"/>
      <c r="F914" s="167"/>
      <c r="G914" s="1"/>
      <c r="H914" s="167"/>
      <c r="I914" s="1"/>
      <c r="J914" s="345"/>
      <c r="K914" s="1"/>
      <c r="L914" s="10"/>
      <c r="M914" s="1"/>
      <c r="N914" s="1"/>
      <c r="O914" s="10"/>
      <c r="P914" s="1"/>
      <c r="Q914" s="1"/>
      <c r="R914" s="75"/>
      <c r="S914" s="1"/>
      <c r="T914" s="1"/>
      <c r="U914" s="1"/>
      <c r="V914" s="177"/>
      <c r="W914" s="177"/>
      <c r="X914" s="177"/>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spans="1:52" ht="18" customHeight="1">
      <c r="A915" s="1"/>
      <c r="B915" s="1"/>
      <c r="C915" s="1"/>
      <c r="D915" s="1"/>
      <c r="E915" s="1"/>
      <c r="F915" s="167"/>
      <c r="G915" s="1"/>
      <c r="H915" s="167"/>
      <c r="I915" s="1"/>
      <c r="J915" s="345"/>
      <c r="K915" s="1"/>
      <c r="L915" s="10"/>
      <c r="M915" s="1"/>
      <c r="N915" s="1"/>
      <c r="O915" s="10"/>
      <c r="P915" s="1"/>
      <c r="Q915" s="1"/>
      <c r="R915" s="75"/>
      <c r="S915" s="1"/>
      <c r="T915" s="1"/>
      <c r="U915" s="1"/>
      <c r="V915" s="177"/>
      <c r="W915" s="177"/>
      <c r="X915" s="177"/>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spans="1:52" ht="18" customHeight="1">
      <c r="A916" s="1"/>
      <c r="B916" s="1"/>
      <c r="C916" s="1"/>
      <c r="D916" s="1"/>
      <c r="E916" s="1"/>
      <c r="F916" s="167"/>
      <c r="G916" s="1"/>
      <c r="H916" s="167"/>
      <c r="I916" s="1"/>
      <c r="J916" s="345"/>
      <c r="K916" s="1"/>
      <c r="L916" s="10"/>
      <c r="M916" s="1"/>
      <c r="N916" s="1"/>
      <c r="O916" s="10"/>
      <c r="P916" s="1"/>
      <c r="Q916" s="1"/>
      <c r="R916" s="75"/>
      <c r="S916" s="1"/>
      <c r="T916" s="1"/>
      <c r="U916" s="1"/>
      <c r="V916" s="177"/>
      <c r="W916" s="177"/>
      <c r="X916" s="177"/>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spans="1:52" ht="18" customHeight="1">
      <c r="A917" s="1"/>
      <c r="B917" s="1"/>
      <c r="C917" s="1"/>
      <c r="D917" s="1"/>
      <c r="E917" s="1"/>
      <c r="F917" s="167"/>
      <c r="G917" s="1"/>
      <c r="H917" s="167"/>
      <c r="I917" s="1"/>
      <c r="J917" s="345"/>
      <c r="K917" s="1"/>
      <c r="L917" s="10"/>
      <c r="M917" s="1"/>
      <c r="N917" s="1"/>
      <c r="O917" s="10"/>
      <c r="P917" s="1"/>
      <c r="Q917" s="1"/>
      <c r="R917" s="75"/>
      <c r="S917" s="1"/>
      <c r="T917" s="1"/>
      <c r="U917" s="1"/>
      <c r="V917" s="177"/>
      <c r="W917" s="177"/>
      <c r="X917" s="177"/>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spans="1:52" ht="18" customHeight="1">
      <c r="A918" s="1"/>
      <c r="B918" s="1"/>
      <c r="C918" s="1"/>
      <c r="D918" s="1"/>
      <c r="E918" s="1"/>
      <c r="F918" s="167"/>
      <c r="G918" s="1"/>
      <c r="H918" s="167"/>
      <c r="I918" s="1"/>
      <c r="J918" s="345"/>
      <c r="K918" s="1"/>
      <c r="L918" s="10"/>
      <c r="M918" s="1"/>
      <c r="N918" s="1"/>
      <c r="O918" s="10"/>
      <c r="P918" s="1"/>
      <c r="Q918" s="1"/>
      <c r="R918" s="75"/>
      <c r="S918" s="1"/>
      <c r="T918" s="1"/>
      <c r="U918" s="1"/>
      <c r="V918" s="177"/>
      <c r="W918" s="177"/>
      <c r="X918" s="177"/>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spans="1:52" ht="18" customHeight="1">
      <c r="A919" s="1"/>
      <c r="B919" s="1"/>
      <c r="C919" s="1"/>
      <c r="D919" s="1"/>
      <c r="E919" s="1"/>
      <c r="F919" s="167"/>
      <c r="G919" s="1"/>
      <c r="H919" s="167"/>
      <c r="I919" s="1"/>
      <c r="J919" s="345"/>
      <c r="K919" s="1"/>
      <c r="L919" s="10"/>
      <c r="M919" s="1"/>
      <c r="N919" s="1"/>
      <c r="O919" s="10"/>
      <c r="P919" s="1"/>
      <c r="Q919" s="1"/>
      <c r="R919" s="75"/>
      <c r="S919" s="1"/>
      <c r="T919" s="1"/>
      <c r="U919" s="1"/>
      <c r="V919" s="177"/>
      <c r="W919" s="177"/>
      <c r="X919" s="177"/>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spans="1:52" ht="18" customHeight="1">
      <c r="A920" s="1"/>
      <c r="B920" s="1"/>
      <c r="C920" s="1"/>
      <c r="D920" s="1"/>
      <c r="E920" s="1"/>
      <c r="F920" s="167"/>
      <c r="G920" s="1"/>
      <c r="H920" s="167"/>
      <c r="I920" s="1"/>
      <c r="J920" s="345"/>
      <c r="K920" s="1"/>
      <c r="L920" s="10"/>
      <c r="M920" s="1"/>
      <c r="N920" s="1"/>
      <c r="O920" s="10"/>
      <c r="P920" s="1"/>
      <c r="Q920" s="1"/>
      <c r="R920" s="75"/>
      <c r="S920" s="1"/>
      <c r="T920" s="1"/>
      <c r="U920" s="1"/>
      <c r="V920" s="177"/>
      <c r="W920" s="177"/>
      <c r="X920" s="177"/>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spans="1:52" ht="18" customHeight="1">
      <c r="A921" s="1"/>
      <c r="B921" s="1"/>
      <c r="C921" s="1"/>
      <c r="D921" s="1"/>
      <c r="E921" s="1"/>
      <c r="F921" s="167"/>
      <c r="G921" s="1"/>
      <c r="H921" s="167"/>
      <c r="I921" s="1"/>
      <c r="J921" s="345"/>
      <c r="K921" s="1"/>
      <c r="L921" s="10"/>
      <c r="M921" s="1"/>
      <c r="N921" s="1"/>
      <c r="O921" s="10"/>
      <c r="P921" s="1"/>
      <c r="Q921" s="1"/>
      <c r="R921" s="75"/>
      <c r="S921" s="1"/>
      <c r="T921" s="1"/>
      <c r="U921" s="1"/>
      <c r="V921" s="177"/>
      <c r="W921" s="177"/>
      <c r="X921" s="177"/>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spans="1:52" ht="18" customHeight="1">
      <c r="A922" s="1"/>
      <c r="B922" s="1"/>
      <c r="C922" s="1"/>
      <c r="D922" s="1"/>
      <c r="E922" s="1"/>
      <c r="F922" s="167"/>
      <c r="G922" s="1"/>
      <c r="H922" s="167"/>
      <c r="I922" s="1"/>
      <c r="J922" s="345"/>
      <c r="K922" s="1"/>
      <c r="L922" s="10"/>
      <c r="M922" s="1"/>
      <c r="N922" s="1"/>
      <c r="O922" s="10"/>
      <c r="P922" s="1"/>
      <c r="Q922" s="1"/>
      <c r="R922" s="75"/>
      <c r="S922" s="1"/>
      <c r="T922" s="1"/>
      <c r="U922" s="1"/>
      <c r="V922" s="177"/>
      <c r="W922" s="177"/>
      <c r="X922" s="177"/>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spans="1:52" ht="18" customHeight="1">
      <c r="A923" s="1"/>
      <c r="B923" s="1"/>
      <c r="C923" s="1"/>
      <c r="D923" s="1"/>
      <c r="E923" s="1"/>
      <c r="F923" s="167"/>
      <c r="G923" s="1"/>
      <c r="H923" s="167"/>
      <c r="I923" s="1"/>
      <c r="J923" s="345"/>
      <c r="K923" s="1"/>
      <c r="L923" s="10"/>
      <c r="M923" s="1"/>
      <c r="N923" s="1"/>
      <c r="O923" s="10"/>
      <c r="P923" s="1"/>
      <c r="Q923" s="1"/>
      <c r="R923" s="75"/>
      <c r="S923" s="1"/>
      <c r="T923" s="1"/>
      <c r="U923" s="1"/>
      <c r="V923" s="177"/>
      <c r="W923" s="177"/>
      <c r="X923" s="177"/>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spans="1:52" ht="18" customHeight="1">
      <c r="A924" s="1"/>
      <c r="B924" s="1"/>
      <c r="C924" s="1"/>
      <c r="D924" s="1"/>
      <c r="E924" s="1"/>
      <c r="F924" s="167"/>
      <c r="G924" s="1"/>
      <c r="H924" s="167"/>
      <c r="I924" s="1"/>
      <c r="J924" s="345"/>
      <c r="K924" s="1"/>
      <c r="L924" s="10"/>
      <c r="M924" s="1"/>
      <c r="N924" s="1"/>
      <c r="O924" s="10"/>
      <c r="P924" s="1"/>
      <c r="Q924" s="1"/>
      <c r="R924" s="75"/>
      <c r="S924" s="1"/>
      <c r="T924" s="1"/>
      <c r="U924" s="1"/>
      <c r="V924" s="177"/>
      <c r="W924" s="177"/>
      <c r="X924" s="177"/>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spans="1:52" ht="18" customHeight="1">
      <c r="A925" s="1"/>
      <c r="B925" s="1"/>
      <c r="C925" s="1"/>
      <c r="D925" s="1"/>
      <c r="E925" s="1"/>
      <c r="F925" s="167"/>
      <c r="G925" s="1"/>
      <c r="H925" s="167"/>
      <c r="I925" s="1"/>
      <c r="J925" s="345"/>
      <c r="K925" s="1"/>
      <c r="L925" s="10"/>
      <c r="M925" s="1"/>
      <c r="N925" s="1"/>
      <c r="O925" s="10"/>
      <c r="P925" s="1"/>
      <c r="Q925" s="1"/>
      <c r="R925" s="75"/>
      <c r="S925" s="1"/>
      <c r="T925" s="1"/>
      <c r="U925" s="1"/>
      <c r="V925" s="177"/>
      <c r="W925" s="177"/>
      <c r="X925" s="177"/>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spans="1:52" ht="18" customHeight="1">
      <c r="A926" s="1"/>
      <c r="B926" s="1"/>
      <c r="C926" s="1"/>
      <c r="D926" s="1"/>
      <c r="E926" s="1"/>
      <c r="F926" s="167"/>
      <c r="G926" s="1"/>
      <c r="H926" s="167"/>
      <c r="I926" s="1"/>
      <c r="J926" s="345"/>
      <c r="K926" s="1"/>
      <c r="L926" s="10"/>
      <c r="M926" s="1"/>
      <c r="N926" s="1"/>
      <c r="O926" s="10"/>
      <c r="P926" s="1"/>
      <c r="Q926" s="1"/>
      <c r="R926" s="75"/>
      <c r="S926" s="1"/>
      <c r="T926" s="1"/>
      <c r="U926" s="1"/>
      <c r="V926" s="177"/>
      <c r="W926" s="177"/>
      <c r="X926" s="177"/>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spans="1:52" ht="18" customHeight="1">
      <c r="A927" s="1"/>
      <c r="B927" s="1"/>
      <c r="C927" s="1"/>
      <c r="D927" s="1"/>
      <c r="E927" s="1"/>
      <c r="F927" s="167"/>
      <c r="G927" s="1"/>
      <c r="H927" s="167"/>
      <c r="I927" s="1"/>
      <c r="J927" s="345"/>
      <c r="K927" s="1"/>
      <c r="L927" s="10"/>
      <c r="M927" s="1"/>
      <c r="N927" s="1"/>
      <c r="O927" s="10"/>
      <c r="P927" s="1"/>
      <c r="Q927" s="1"/>
      <c r="R927" s="75"/>
      <c r="S927" s="1"/>
      <c r="T927" s="1"/>
      <c r="U927" s="1"/>
      <c r="V927" s="177"/>
      <c r="W927" s="177"/>
      <c r="X927" s="177"/>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spans="1:52" ht="18" customHeight="1">
      <c r="A928" s="1"/>
      <c r="B928" s="1"/>
      <c r="C928" s="1"/>
      <c r="D928" s="1"/>
      <c r="E928" s="1"/>
      <c r="F928" s="167"/>
      <c r="G928" s="1"/>
      <c r="H928" s="167"/>
      <c r="I928" s="1"/>
      <c r="J928" s="345"/>
      <c r="K928" s="1"/>
      <c r="L928" s="10"/>
      <c r="M928" s="1"/>
      <c r="N928" s="1"/>
      <c r="O928" s="10"/>
      <c r="P928" s="1"/>
      <c r="Q928" s="1"/>
      <c r="R928" s="75"/>
      <c r="S928" s="1"/>
      <c r="T928" s="1"/>
      <c r="U928" s="1"/>
      <c r="V928" s="177"/>
      <c r="W928" s="177"/>
      <c r="X928" s="177"/>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spans="1:52" ht="18" customHeight="1">
      <c r="A929" s="1"/>
      <c r="B929" s="1"/>
      <c r="C929" s="1"/>
      <c r="D929" s="1"/>
      <c r="E929" s="1"/>
      <c r="F929" s="167"/>
      <c r="G929" s="1"/>
      <c r="H929" s="167"/>
      <c r="I929" s="1"/>
      <c r="J929" s="345"/>
      <c r="K929" s="1"/>
      <c r="L929" s="10"/>
      <c r="M929" s="1"/>
      <c r="N929" s="1"/>
      <c r="O929" s="10"/>
      <c r="P929" s="1"/>
      <c r="Q929" s="1"/>
      <c r="R929" s="75"/>
      <c r="S929" s="1"/>
      <c r="T929" s="1"/>
      <c r="U929" s="1"/>
      <c r="V929" s="177"/>
      <c r="W929" s="177"/>
      <c r="X929" s="177"/>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spans="1:52" ht="18" customHeight="1">
      <c r="A930" s="1"/>
      <c r="B930" s="1"/>
      <c r="C930" s="1"/>
      <c r="D930" s="1"/>
      <c r="E930" s="1"/>
      <c r="F930" s="167"/>
      <c r="G930" s="1"/>
      <c r="H930" s="167"/>
      <c r="I930" s="1"/>
      <c r="J930" s="345"/>
      <c r="K930" s="1"/>
      <c r="L930" s="10"/>
      <c r="M930" s="1"/>
      <c r="N930" s="1"/>
      <c r="O930" s="10"/>
      <c r="P930" s="1"/>
      <c r="Q930" s="1"/>
      <c r="R930" s="75"/>
      <c r="S930" s="1"/>
      <c r="T930" s="1"/>
      <c r="U930" s="1"/>
      <c r="V930" s="177"/>
      <c r="W930" s="177"/>
      <c r="X930" s="177"/>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spans="1:52" ht="18" customHeight="1">
      <c r="A931" s="1"/>
      <c r="B931" s="1"/>
      <c r="C931" s="1"/>
      <c r="D931" s="1"/>
      <c r="E931" s="1"/>
      <c r="F931" s="167"/>
      <c r="G931" s="1"/>
      <c r="H931" s="167"/>
      <c r="I931" s="1"/>
      <c r="J931" s="345"/>
      <c r="K931" s="1"/>
      <c r="L931" s="10"/>
      <c r="M931" s="1"/>
      <c r="N931" s="1"/>
      <c r="O931" s="10"/>
      <c r="P931" s="1"/>
      <c r="Q931" s="1"/>
      <c r="R931" s="75"/>
      <c r="S931" s="1"/>
      <c r="T931" s="1"/>
      <c r="U931" s="1"/>
      <c r="V931" s="177"/>
      <c r="W931" s="177"/>
      <c r="X931" s="177"/>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spans="1:52" ht="18" customHeight="1">
      <c r="A932" s="1"/>
      <c r="B932" s="1"/>
      <c r="C932" s="1"/>
      <c r="D932" s="1"/>
      <c r="E932" s="1"/>
      <c r="F932" s="167"/>
      <c r="G932" s="1"/>
      <c r="H932" s="167"/>
      <c r="I932" s="1"/>
      <c r="J932" s="345"/>
      <c r="K932" s="1"/>
      <c r="L932" s="10"/>
      <c r="M932" s="1"/>
      <c r="N932" s="1"/>
      <c r="O932" s="10"/>
      <c r="P932" s="1"/>
      <c r="Q932" s="1"/>
      <c r="R932" s="75"/>
      <c r="S932" s="1"/>
      <c r="T932" s="1"/>
      <c r="U932" s="1"/>
      <c r="V932" s="177"/>
      <c r="W932" s="177"/>
      <c r="X932" s="177"/>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spans="1:52" ht="18" customHeight="1">
      <c r="A933" s="1"/>
      <c r="B933" s="1"/>
      <c r="C933" s="1"/>
      <c r="D933" s="1"/>
      <c r="E933" s="1"/>
      <c r="F933" s="167"/>
      <c r="G933" s="1"/>
      <c r="H933" s="167"/>
      <c r="I933" s="1"/>
      <c r="J933" s="345"/>
      <c r="K933" s="1"/>
      <c r="L933" s="10"/>
      <c r="M933" s="1"/>
      <c r="N933" s="1"/>
      <c r="O933" s="10"/>
      <c r="P933" s="1"/>
      <c r="Q933" s="1"/>
      <c r="R933" s="75"/>
      <c r="S933" s="1"/>
      <c r="T933" s="1"/>
      <c r="U933" s="1"/>
      <c r="V933" s="177"/>
      <c r="W933" s="177"/>
      <c r="X933" s="177"/>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spans="1:52" ht="18" customHeight="1">
      <c r="A934" s="1"/>
      <c r="B934" s="1"/>
      <c r="C934" s="1"/>
      <c r="D934" s="1"/>
      <c r="E934" s="1"/>
      <c r="F934" s="167"/>
      <c r="G934" s="1"/>
      <c r="H934" s="167"/>
      <c r="I934" s="1"/>
      <c r="J934" s="345"/>
      <c r="K934" s="1"/>
      <c r="L934" s="10"/>
      <c r="M934" s="1"/>
      <c r="N934" s="1"/>
      <c r="O934" s="10"/>
      <c r="P934" s="1"/>
      <c r="Q934" s="1"/>
      <c r="R934" s="75"/>
      <c r="S934" s="1"/>
      <c r="T934" s="1"/>
      <c r="U934" s="1"/>
      <c r="V934" s="177"/>
      <c r="W934" s="177"/>
      <c r="X934" s="177"/>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spans="1:52" ht="18" customHeight="1">
      <c r="A935" s="1"/>
      <c r="B935" s="1"/>
      <c r="C935" s="1"/>
      <c r="D935" s="1"/>
      <c r="E935" s="1"/>
      <c r="F935" s="167"/>
      <c r="G935" s="1"/>
      <c r="H935" s="167"/>
      <c r="I935" s="1"/>
      <c r="J935" s="345"/>
      <c r="K935" s="1"/>
      <c r="L935" s="10"/>
      <c r="M935" s="1"/>
      <c r="N935" s="1"/>
      <c r="O935" s="10"/>
      <c r="P935" s="1"/>
      <c r="Q935" s="1"/>
      <c r="R935" s="75"/>
      <c r="S935" s="1"/>
      <c r="T935" s="1"/>
      <c r="U935" s="1"/>
      <c r="V935" s="177"/>
      <c r="W935" s="177"/>
      <c r="X935" s="177"/>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spans="1:52" ht="18" customHeight="1">
      <c r="A936" s="1"/>
      <c r="B936" s="1"/>
      <c r="C936" s="1"/>
      <c r="D936" s="1"/>
      <c r="E936" s="1"/>
      <c r="F936" s="167"/>
      <c r="G936" s="1"/>
      <c r="H936" s="167"/>
      <c r="I936" s="1"/>
      <c r="J936" s="345"/>
      <c r="K936" s="1"/>
      <c r="L936" s="10"/>
      <c r="M936" s="1"/>
      <c r="N936" s="1"/>
      <c r="O936" s="10"/>
      <c r="P936" s="1"/>
      <c r="Q936" s="1"/>
      <c r="R936" s="75"/>
      <c r="S936" s="1"/>
      <c r="T936" s="1"/>
      <c r="U936" s="1"/>
      <c r="V936" s="177"/>
      <c r="W936" s="177"/>
      <c r="X936" s="177"/>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spans="1:52" ht="18" customHeight="1">
      <c r="A937" s="1"/>
      <c r="B937" s="1"/>
      <c r="C937" s="1"/>
      <c r="D937" s="1"/>
      <c r="E937" s="1"/>
      <c r="F937" s="167"/>
      <c r="G937" s="1"/>
      <c r="H937" s="167"/>
      <c r="I937" s="1"/>
      <c r="J937" s="345"/>
      <c r="K937" s="1"/>
      <c r="L937" s="10"/>
      <c r="M937" s="1"/>
      <c r="N937" s="1"/>
      <c r="O937" s="10"/>
      <c r="P937" s="1"/>
      <c r="Q937" s="1"/>
      <c r="R937" s="75"/>
      <c r="S937" s="1"/>
      <c r="T937" s="1"/>
      <c r="U937" s="1"/>
      <c r="V937" s="177"/>
      <c r="W937" s="177"/>
      <c r="X937" s="177"/>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spans="1:52" ht="18" customHeight="1">
      <c r="A938" s="1"/>
      <c r="B938" s="1"/>
      <c r="C938" s="1"/>
      <c r="D938" s="1"/>
      <c r="E938" s="1"/>
      <c r="F938" s="167"/>
      <c r="G938" s="1"/>
      <c r="H938" s="167"/>
      <c r="I938" s="1"/>
      <c r="J938" s="345"/>
      <c r="K938" s="1"/>
      <c r="L938" s="10"/>
      <c r="M938" s="1"/>
      <c r="N938" s="1"/>
      <c r="O938" s="10"/>
      <c r="P938" s="1"/>
      <c r="Q938" s="1"/>
      <c r="R938" s="75"/>
      <c r="S938" s="1"/>
      <c r="T938" s="1"/>
      <c r="U938" s="1"/>
      <c r="V938" s="177"/>
      <c r="W938" s="177"/>
      <c r="X938" s="177"/>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spans="1:52" ht="18" customHeight="1">
      <c r="A939" s="1"/>
      <c r="B939" s="1"/>
      <c r="C939" s="1"/>
      <c r="D939" s="1"/>
      <c r="E939" s="1"/>
      <c r="F939" s="167"/>
      <c r="G939" s="1"/>
      <c r="H939" s="167"/>
      <c r="I939" s="1"/>
      <c r="J939" s="345"/>
      <c r="K939" s="1"/>
      <c r="L939" s="10"/>
      <c r="M939" s="1"/>
      <c r="N939" s="1"/>
      <c r="O939" s="10"/>
      <c r="P939" s="1"/>
      <c r="Q939" s="1"/>
      <c r="R939" s="75"/>
      <c r="S939" s="1"/>
      <c r="T939" s="1"/>
      <c r="U939" s="1"/>
      <c r="V939" s="177"/>
      <c r="W939" s="177"/>
      <c r="X939" s="177"/>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spans="1:52" ht="18" customHeight="1">
      <c r="A940" s="1"/>
      <c r="B940" s="1"/>
      <c r="C940" s="1"/>
      <c r="D940" s="1"/>
      <c r="E940" s="1"/>
      <c r="F940" s="167"/>
      <c r="G940" s="1"/>
      <c r="H940" s="167"/>
      <c r="I940" s="1"/>
      <c r="J940" s="345"/>
      <c r="K940" s="1"/>
      <c r="L940" s="10"/>
      <c r="M940" s="1"/>
      <c r="N940" s="1"/>
      <c r="O940" s="10"/>
      <c r="P940" s="1"/>
      <c r="Q940" s="1"/>
      <c r="R940" s="75"/>
      <c r="S940" s="1"/>
      <c r="T940" s="1"/>
      <c r="U940" s="1"/>
      <c r="V940" s="177"/>
      <c r="W940" s="177"/>
      <c r="X940" s="177"/>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spans="1:52" ht="18" customHeight="1">
      <c r="A941" s="1"/>
      <c r="B941" s="1"/>
      <c r="C941" s="1"/>
      <c r="D941" s="1"/>
      <c r="E941" s="1"/>
      <c r="F941" s="167"/>
      <c r="G941" s="1"/>
      <c r="H941" s="167"/>
      <c r="I941" s="1"/>
      <c r="J941" s="345"/>
      <c r="K941" s="1"/>
      <c r="L941" s="10"/>
      <c r="M941" s="1"/>
      <c r="N941" s="1"/>
      <c r="O941" s="10"/>
      <c r="P941" s="1"/>
      <c r="Q941" s="1"/>
      <c r="R941" s="75"/>
      <c r="S941" s="1"/>
      <c r="T941" s="1"/>
      <c r="U941" s="1"/>
      <c r="V941" s="177"/>
      <c r="W941" s="177"/>
      <c r="X941" s="177"/>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spans="1:52" ht="18" customHeight="1">
      <c r="A942" s="1"/>
      <c r="B942" s="1"/>
      <c r="C942" s="1"/>
      <c r="D942" s="1"/>
      <c r="E942" s="1"/>
      <c r="F942" s="167"/>
      <c r="G942" s="1"/>
      <c r="H942" s="167"/>
      <c r="I942" s="1"/>
      <c r="J942" s="345"/>
      <c r="K942" s="1"/>
      <c r="L942" s="10"/>
      <c r="M942" s="1"/>
      <c r="N942" s="1"/>
      <c r="O942" s="10"/>
      <c r="P942" s="1"/>
      <c r="Q942" s="1"/>
      <c r="R942" s="75"/>
      <c r="S942" s="1"/>
      <c r="T942" s="1"/>
      <c r="U942" s="1"/>
      <c r="V942" s="177"/>
      <c r="W942" s="177"/>
      <c r="X942" s="177"/>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spans="1:52" ht="18" customHeight="1">
      <c r="A943" s="1"/>
      <c r="B943" s="1"/>
      <c r="C943" s="1"/>
      <c r="D943" s="1"/>
      <c r="E943" s="1"/>
      <c r="F943" s="167"/>
      <c r="G943" s="1"/>
      <c r="H943" s="167"/>
      <c r="I943" s="1"/>
      <c r="J943" s="345"/>
      <c r="K943" s="1"/>
      <c r="L943" s="10"/>
      <c r="M943" s="1"/>
      <c r="N943" s="1"/>
      <c r="O943" s="10"/>
      <c r="P943" s="1"/>
      <c r="Q943" s="1"/>
      <c r="R943" s="75"/>
      <c r="S943" s="1"/>
      <c r="T943" s="1"/>
      <c r="U943" s="1"/>
      <c r="V943" s="177"/>
      <c r="W943" s="177"/>
      <c r="X943" s="177"/>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spans="1:52" ht="18" customHeight="1">
      <c r="A944" s="1"/>
      <c r="B944" s="1"/>
      <c r="C944" s="1"/>
      <c r="D944" s="1"/>
      <c r="E944" s="1"/>
      <c r="F944" s="167"/>
      <c r="G944" s="1"/>
      <c r="H944" s="167"/>
      <c r="I944" s="1"/>
      <c r="J944" s="345"/>
      <c r="K944" s="1"/>
      <c r="L944" s="10"/>
      <c r="M944" s="1"/>
      <c r="N944" s="1"/>
      <c r="O944" s="10"/>
      <c r="P944" s="1"/>
      <c r="Q944" s="1"/>
      <c r="R944" s="75"/>
      <c r="S944" s="1"/>
      <c r="T944" s="1"/>
      <c r="U944" s="1"/>
      <c r="V944" s="177"/>
      <c r="W944" s="177"/>
      <c r="X944" s="177"/>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spans="1:52" ht="18" customHeight="1">
      <c r="A945" s="1"/>
      <c r="B945" s="1"/>
      <c r="C945" s="1"/>
      <c r="D945" s="1"/>
      <c r="E945" s="1"/>
      <c r="F945" s="167"/>
      <c r="G945" s="1"/>
      <c r="H945" s="167"/>
      <c r="I945" s="1"/>
      <c r="J945" s="345"/>
      <c r="K945" s="1"/>
      <c r="L945" s="10"/>
      <c r="M945" s="1"/>
      <c r="N945" s="1"/>
      <c r="O945" s="10"/>
      <c r="P945" s="1"/>
      <c r="Q945" s="1"/>
      <c r="R945" s="75"/>
      <c r="S945" s="1"/>
      <c r="T945" s="1"/>
      <c r="U945" s="1"/>
      <c r="V945" s="177"/>
      <c r="W945" s="177"/>
      <c r="X945" s="177"/>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spans="1:52" ht="18" customHeight="1">
      <c r="A946" s="1"/>
      <c r="B946" s="1"/>
      <c r="C946" s="1"/>
      <c r="D946" s="1"/>
      <c r="E946" s="1"/>
      <c r="F946" s="167"/>
      <c r="G946" s="1"/>
      <c r="H946" s="167"/>
      <c r="I946" s="1"/>
      <c r="J946" s="345"/>
      <c r="K946" s="1"/>
      <c r="L946" s="10"/>
      <c r="M946" s="1"/>
      <c r="N946" s="1"/>
      <c r="O946" s="10"/>
      <c r="P946" s="1"/>
      <c r="Q946" s="1"/>
      <c r="R946" s="75"/>
      <c r="S946" s="1"/>
      <c r="T946" s="1"/>
      <c r="U946" s="1"/>
      <c r="V946" s="177"/>
      <c r="W946" s="177"/>
      <c r="X946" s="177"/>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spans="1:52" ht="18" customHeight="1">
      <c r="A947" s="1"/>
      <c r="B947" s="1"/>
      <c r="C947" s="1"/>
      <c r="D947" s="1"/>
      <c r="E947" s="1"/>
      <c r="F947" s="167"/>
      <c r="G947" s="1"/>
      <c r="H947" s="167"/>
      <c r="I947" s="1"/>
      <c r="J947" s="345"/>
      <c r="K947" s="1"/>
      <c r="L947" s="10"/>
      <c r="M947" s="1"/>
      <c r="N947" s="1"/>
      <c r="O947" s="10"/>
      <c r="P947" s="1"/>
      <c r="Q947" s="1"/>
      <c r="R947" s="75"/>
      <c r="S947" s="1"/>
      <c r="T947" s="1"/>
      <c r="U947" s="1"/>
      <c r="V947" s="177"/>
      <c r="W947" s="177"/>
      <c r="X947" s="177"/>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spans="1:52" ht="18" customHeight="1">
      <c r="A948" s="1"/>
      <c r="B948" s="1"/>
      <c r="C948" s="1"/>
      <c r="D948" s="1"/>
      <c r="E948" s="1"/>
      <c r="F948" s="167"/>
      <c r="G948" s="1"/>
      <c r="H948" s="167"/>
      <c r="I948" s="1"/>
      <c r="J948" s="345"/>
      <c r="K948" s="1"/>
      <c r="L948" s="10"/>
      <c r="M948" s="1"/>
      <c r="N948" s="1"/>
      <c r="O948" s="10"/>
      <c r="P948" s="1"/>
      <c r="Q948" s="1"/>
      <c r="R948" s="75"/>
      <c r="S948" s="1"/>
      <c r="T948" s="1"/>
      <c r="U948" s="1"/>
      <c r="V948" s="177"/>
      <c r="W948" s="177"/>
      <c r="X948" s="177"/>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spans="1:52" ht="18" customHeight="1">
      <c r="A949" s="1"/>
      <c r="B949" s="1"/>
      <c r="C949" s="1"/>
      <c r="D949" s="1"/>
      <c r="E949" s="1"/>
      <c r="F949" s="167"/>
      <c r="G949" s="1"/>
      <c r="H949" s="167"/>
      <c r="I949" s="1"/>
      <c r="J949" s="345"/>
      <c r="K949" s="1"/>
      <c r="L949" s="10"/>
      <c r="M949" s="1"/>
      <c r="N949" s="1"/>
      <c r="O949" s="10"/>
      <c r="P949" s="1"/>
      <c r="Q949" s="1"/>
      <c r="R949" s="75"/>
      <c r="S949" s="1"/>
      <c r="T949" s="1"/>
      <c r="U949" s="1"/>
      <c r="V949" s="177"/>
      <c r="W949" s="177"/>
      <c r="X949" s="177"/>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spans="1:52" ht="18" customHeight="1">
      <c r="A950" s="1"/>
      <c r="B950" s="1"/>
      <c r="C950" s="1"/>
      <c r="D950" s="1"/>
      <c r="E950" s="1"/>
      <c r="F950" s="167"/>
      <c r="G950" s="1"/>
      <c r="H950" s="167"/>
      <c r="I950" s="1"/>
      <c r="J950" s="345"/>
      <c r="K950" s="1"/>
      <c r="L950" s="10"/>
      <c r="M950" s="1"/>
      <c r="N950" s="1"/>
      <c r="O950" s="10"/>
      <c r="P950" s="1"/>
      <c r="Q950" s="1"/>
      <c r="R950" s="75"/>
      <c r="S950" s="1"/>
      <c r="T950" s="1"/>
      <c r="U950" s="1"/>
      <c r="V950" s="177"/>
      <c r="W950" s="177"/>
      <c r="X950" s="177"/>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spans="1:52" ht="18" customHeight="1">
      <c r="A951" s="1"/>
      <c r="B951" s="1"/>
      <c r="C951" s="1"/>
      <c r="D951" s="1"/>
      <c r="E951" s="1"/>
      <c r="F951" s="167"/>
      <c r="G951" s="1"/>
      <c r="H951" s="167"/>
      <c r="I951" s="1"/>
      <c r="J951" s="345"/>
      <c r="K951" s="1"/>
      <c r="L951" s="10"/>
      <c r="M951" s="1"/>
      <c r="N951" s="1"/>
      <c r="O951" s="10"/>
      <c r="P951" s="1"/>
      <c r="Q951" s="1"/>
      <c r="R951" s="75"/>
      <c r="S951" s="1"/>
      <c r="T951" s="1"/>
      <c r="U951" s="1"/>
      <c r="V951" s="177"/>
      <c r="W951" s="177"/>
      <c r="X951" s="177"/>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spans="1:52" ht="18" customHeight="1">
      <c r="A952" s="1"/>
      <c r="B952" s="1"/>
      <c r="C952" s="1"/>
      <c r="D952" s="1"/>
      <c r="E952" s="1"/>
      <c r="F952" s="167"/>
      <c r="G952" s="1"/>
      <c r="H952" s="167"/>
      <c r="I952" s="1"/>
      <c r="J952" s="345"/>
      <c r="K952" s="1"/>
      <c r="L952" s="10"/>
      <c r="M952" s="1"/>
      <c r="N952" s="1"/>
      <c r="O952" s="10"/>
      <c r="P952" s="1"/>
      <c r="Q952" s="1"/>
      <c r="R952" s="75"/>
      <c r="S952" s="1"/>
      <c r="T952" s="1"/>
      <c r="U952" s="1"/>
      <c r="V952" s="177"/>
      <c r="W952" s="177"/>
      <c r="X952" s="177"/>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spans="1:52" ht="18" customHeight="1">
      <c r="A953" s="1"/>
      <c r="B953" s="1"/>
      <c r="C953" s="1"/>
      <c r="D953" s="1"/>
      <c r="E953" s="1"/>
      <c r="F953" s="167"/>
      <c r="G953" s="1"/>
      <c r="H953" s="167"/>
      <c r="I953" s="1"/>
      <c r="J953" s="345"/>
      <c r="K953" s="1"/>
      <c r="L953" s="10"/>
      <c r="M953" s="1"/>
      <c r="N953" s="1"/>
      <c r="O953" s="10"/>
      <c r="P953" s="1"/>
      <c r="Q953" s="1"/>
      <c r="R953" s="75"/>
      <c r="S953" s="1"/>
      <c r="T953" s="1"/>
      <c r="U953" s="1"/>
      <c r="V953" s="177"/>
      <c r="W953" s="177"/>
      <c r="X953" s="177"/>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spans="1:52" ht="18" customHeight="1">
      <c r="A954" s="1"/>
      <c r="B954" s="1"/>
      <c r="C954" s="1"/>
      <c r="D954" s="1"/>
      <c r="E954" s="1"/>
      <c r="F954" s="167"/>
      <c r="G954" s="1"/>
      <c r="H954" s="167"/>
      <c r="I954" s="1"/>
      <c r="J954" s="345"/>
      <c r="K954" s="1"/>
      <c r="L954" s="10"/>
      <c r="M954" s="1"/>
      <c r="N954" s="1"/>
      <c r="O954" s="10"/>
      <c r="P954" s="1"/>
      <c r="Q954" s="1"/>
      <c r="R954" s="75"/>
      <c r="S954" s="1"/>
      <c r="T954" s="1"/>
      <c r="U954" s="1"/>
      <c r="V954" s="177"/>
      <c r="W954" s="177"/>
      <c r="X954" s="177"/>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spans="1:52" ht="18" customHeight="1">
      <c r="A955" s="1"/>
      <c r="B955" s="1"/>
      <c r="C955" s="1"/>
      <c r="D955" s="1"/>
      <c r="E955" s="1"/>
      <c r="F955" s="167"/>
      <c r="G955" s="1"/>
      <c r="H955" s="167"/>
      <c r="I955" s="1"/>
      <c r="J955" s="345"/>
      <c r="K955" s="1"/>
      <c r="L955" s="10"/>
      <c r="M955" s="1"/>
      <c r="N955" s="1"/>
      <c r="O955" s="10"/>
      <c r="P955" s="1"/>
      <c r="Q955" s="1"/>
      <c r="R955" s="75"/>
      <c r="S955" s="1"/>
      <c r="T955" s="1"/>
      <c r="U955" s="1"/>
      <c r="V955" s="177"/>
      <c r="W955" s="177"/>
      <c r="X955" s="177"/>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spans="1:52" ht="18" customHeight="1">
      <c r="A956" s="1"/>
      <c r="B956" s="1"/>
      <c r="C956" s="1"/>
      <c r="D956" s="1"/>
      <c r="E956" s="1"/>
      <c r="F956" s="167"/>
      <c r="G956" s="1"/>
      <c r="H956" s="167"/>
      <c r="I956" s="1"/>
      <c r="J956" s="345"/>
      <c r="K956" s="1"/>
      <c r="L956" s="10"/>
      <c r="M956" s="1"/>
      <c r="N956" s="1"/>
      <c r="O956" s="10"/>
      <c r="P956" s="1"/>
      <c r="Q956" s="1"/>
      <c r="R956" s="75"/>
      <c r="S956" s="1"/>
      <c r="T956" s="1"/>
      <c r="U956" s="1"/>
      <c r="V956" s="177"/>
      <c r="W956" s="177"/>
      <c r="X956" s="177"/>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spans="1:52" ht="18" customHeight="1">
      <c r="A957" s="1"/>
      <c r="B957" s="1"/>
      <c r="C957" s="1"/>
      <c r="D957" s="1"/>
      <c r="E957" s="1"/>
      <c r="F957" s="167"/>
      <c r="G957" s="1"/>
      <c r="H957" s="167"/>
      <c r="I957" s="1"/>
      <c r="J957" s="345"/>
      <c r="K957" s="1"/>
      <c r="L957" s="10"/>
      <c r="M957" s="1"/>
      <c r="N957" s="1"/>
      <c r="O957" s="10"/>
      <c r="P957" s="1"/>
      <c r="Q957" s="1"/>
      <c r="R957" s="75"/>
      <c r="S957" s="1"/>
      <c r="T957" s="1"/>
      <c r="U957" s="1"/>
      <c r="V957" s="177"/>
      <c r="W957" s="177"/>
      <c r="X957" s="177"/>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spans="1:52" ht="18" customHeight="1">
      <c r="A958" s="1"/>
      <c r="B958" s="1"/>
      <c r="C958" s="1"/>
      <c r="D958" s="1"/>
      <c r="E958" s="1"/>
      <c r="F958" s="167"/>
      <c r="G958" s="1"/>
      <c r="H958" s="167"/>
      <c r="I958" s="1"/>
      <c r="J958" s="345"/>
      <c r="K958" s="1"/>
      <c r="L958" s="10"/>
      <c r="M958" s="1"/>
      <c r="N958" s="1"/>
      <c r="O958" s="10"/>
      <c r="P958" s="1"/>
      <c r="Q958" s="1"/>
      <c r="R958" s="75"/>
      <c r="S958" s="1"/>
      <c r="T958" s="1"/>
      <c r="U958" s="1"/>
      <c r="V958" s="177"/>
      <c r="W958" s="177"/>
      <c r="X958" s="177"/>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spans="1:52" ht="18" customHeight="1">
      <c r="A959" s="1"/>
      <c r="B959" s="1"/>
      <c r="C959" s="1"/>
      <c r="D959" s="1"/>
      <c r="E959" s="1"/>
      <c r="F959" s="167"/>
      <c r="G959" s="1"/>
      <c r="H959" s="167"/>
      <c r="I959" s="1"/>
      <c r="J959" s="345"/>
      <c r="K959" s="1"/>
      <c r="L959" s="10"/>
      <c r="M959" s="1"/>
      <c r="N959" s="1"/>
      <c r="O959" s="10"/>
      <c r="P959" s="1"/>
      <c r="Q959" s="1"/>
      <c r="R959" s="75"/>
      <c r="S959" s="1"/>
      <c r="T959" s="1"/>
      <c r="U959" s="1"/>
      <c r="V959" s="177"/>
      <c r="W959" s="177"/>
      <c r="X959" s="177"/>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spans="1:52" ht="18" customHeight="1">
      <c r="A960" s="1"/>
      <c r="B960" s="1"/>
      <c r="C960" s="1"/>
      <c r="D960" s="1"/>
      <c r="E960" s="1"/>
      <c r="F960" s="167"/>
      <c r="G960" s="1"/>
      <c r="H960" s="167"/>
      <c r="I960" s="1"/>
      <c r="J960" s="345"/>
      <c r="K960" s="1"/>
      <c r="L960" s="10"/>
      <c r="M960" s="1"/>
      <c r="N960" s="1"/>
      <c r="O960" s="10"/>
      <c r="P960" s="1"/>
      <c r="Q960" s="1"/>
      <c r="R960" s="75"/>
      <c r="S960" s="1"/>
      <c r="T960" s="1"/>
      <c r="U960" s="1"/>
      <c r="V960" s="177"/>
      <c r="W960" s="177"/>
      <c r="X960" s="177"/>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spans="1:52" ht="18" customHeight="1">
      <c r="A961" s="1"/>
      <c r="B961" s="1"/>
      <c r="C961" s="1"/>
      <c r="D961" s="1"/>
      <c r="E961" s="1"/>
      <c r="F961" s="167"/>
      <c r="G961" s="1"/>
      <c r="H961" s="167"/>
      <c r="I961" s="1"/>
      <c r="J961" s="345"/>
      <c r="K961" s="1"/>
      <c r="L961" s="10"/>
      <c r="M961" s="1"/>
      <c r="N961" s="1"/>
      <c r="O961" s="10"/>
      <c r="P961" s="1"/>
      <c r="Q961" s="1"/>
      <c r="R961" s="75"/>
      <c r="S961" s="1"/>
      <c r="T961" s="1"/>
      <c r="U961" s="1"/>
      <c r="V961" s="177"/>
      <c r="W961" s="177"/>
      <c r="X961" s="177"/>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spans="1:52" ht="18" customHeight="1">
      <c r="A962" s="1"/>
      <c r="B962" s="1"/>
      <c r="C962" s="1"/>
      <c r="D962" s="1"/>
      <c r="E962" s="1"/>
      <c r="F962" s="167"/>
      <c r="G962" s="1"/>
      <c r="H962" s="167"/>
      <c r="I962" s="1"/>
      <c r="J962" s="345"/>
      <c r="K962" s="1"/>
      <c r="L962" s="10"/>
      <c r="M962" s="1"/>
      <c r="N962" s="1"/>
      <c r="O962" s="10"/>
      <c r="P962" s="1"/>
      <c r="Q962" s="1"/>
      <c r="R962" s="75"/>
      <c r="S962" s="1"/>
      <c r="T962" s="1"/>
      <c r="U962" s="1"/>
      <c r="V962" s="177"/>
      <c r="W962" s="177"/>
      <c r="X962" s="177"/>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spans="1:52" ht="18" customHeight="1">
      <c r="A963" s="1"/>
      <c r="B963" s="1"/>
      <c r="C963" s="1"/>
      <c r="D963" s="1"/>
      <c r="E963" s="1"/>
      <c r="F963" s="167"/>
      <c r="G963" s="1"/>
      <c r="H963" s="167"/>
      <c r="I963" s="1"/>
      <c r="J963" s="345"/>
      <c r="K963" s="1"/>
      <c r="L963" s="10"/>
      <c r="M963" s="1"/>
      <c r="N963" s="1"/>
      <c r="O963" s="10"/>
      <c r="P963" s="1"/>
      <c r="Q963" s="1"/>
      <c r="R963" s="75"/>
      <c r="S963" s="1"/>
      <c r="T963" s="1"/>
      <c r="U963" s="1"/>
      <c r="V963" s="177"/>
      <c r="W963" s="177"/>
      <c r="X963" s="177"/>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spans="1:52" ht="18" customHeight="1">
      <c r="A964" s="1"/>
      <c r="B964" s="1"/>
      <c r="C964" s="1"/>
      <c r="D964" s="1"/>
      <c r="E964" s="1"/>
      <c r="F964" s="167"/>
      <c r="G964" s="1"/>
      <c r="H964" s="167"/>
      <c r="I964" s="1"/>
      <c r="J964" s="345"/>
      <c r="K964" s="1"/>
      <c r="L964" s="10"/>
      <c r="M964" s="1"/>
      <c r="N964" s="1"/>
      <c r="O964" s="10"/>
      <c r="P964" s="1"/>
      <c r="Q964" s="1"/>
      <c r="R964" s="75"/>
      <c r="S964" s="1"/>
      <c r="T964" s="1"/>
      <c r="U964" s="1"/>
      <c r="V964" s="177"/>
      <c r="W964" s="177"/>
      <c r="X964" s="177"/>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spans="1:52" ht="18" customHeight="1">
      <c r="A965" s="1"/>
      <c r="B965" s="1"/>
      <c r="C965" s="1"/>
      <c r="D965" s="1"/>
      <c r="E965" s="1"/>
      <c r="F965" s="167"/>
      <c r="G965" s="1"/>
      <c r="H965" s="167"/>
      <c r="I965" s="1"/>
      <c r="J965" s="345"/>
      <c r="K965" s="1"/>
      <c r="L965" s="10"/>
      <c r="M965" s="1"/>
      <c r="N965" s="1"/>
      <c r="O965" s="10"/>
      <c r="P965" s="1"/>
      <c r="Q965" s="1"/>
      <c r="R965" s="75"/>
      <c r="S965" s="1"/>
      <c r="T965" s="1"/>
      <c r="U965" s="1"/>
      <c r="V965" s="177"/>
      <c r="W965" s="177"/>
      <c r="X965" s="177"/>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spans="1:52" ht="18" customHeight="1">
      <c r="A966" s="1"/>
      <c r="B966" s="1"/>
      <c r="C966" s="1"/>
      <c r="D966" s="1"/>
      <c r="E966" s="1"/>
      <c r="F966" s="167"/>
      <c r="G966" s="1"/>
      <c r="H966" s="167"/>
      <c r="I966" s="1"/>
      <c r="J966" s="345"/>
      <c r="K966" s="1"/>
      <c r="L966" s="10"/>
      <c r="M966" s="1"/>
      <c r="N966" s="1"/>
      <c r="O966" s="10"/>
      <c r="P966" s="1"/>
      <c r="Q966" s="1"/>
      <c r="R966" s="75"/>
      <c r="S966" s="1"/>
      <c r="T966" s="1"/>
      <c r="U966" s="1"/>
      <c r="V966" s="177"/>
      <c r="W966" s="177"/>
      <c r="X966" s="177"/>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spans="1:52" ht="18" customHeight="1">
      <c r="A967" s="1"/>
      <c r="B967" s="1"/>
      <c r="C967" s="1"/>
      <c r="D967" s="1"/>
      <c r="E967" s="1"/>
      <c r="F967" s="167"/>
      <c r="G967" s="1"/>
      <c r="H967" s="167"/>
      <c r="I967" s="1"/>
      <c r="J967" s="345"/>
      <c r="K967" s="1"/>
      <c r="L967" s="10"/>
      <c r="M967" s="1"/>
      <c r="N967" s="1"/>
      <c r="O967" s="10"/>
      <c r="P967" s="1"/>
      <c r="Q967" s="1"/>
      <c r="R967" s="75"/>
      <c r="S967" s="1"/>
      <c r="T967" s="1"/>
      <c r="U967" s="1"/>
      <c r="V967" s="177"/>
      <c r="W967" s="177"/>
      <c r="X967" s="177"/>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spans="1:52" ht="18" customHeight="1">
      <c r="A968" s="1"/>
      <c r="B968" s="1"/>
      <c r="C968" s="1"/>
      <c r="D968" s="1"/>
      <c r="E968" s="1"/>
      <c r="F968" s="167"/>
      <c r="G968" s="1"/>
      <c r="H968" s="167"/>
      <c r="I968" s="1"/>
      <c r="J968" s="345"/>
      <c r="K968" s="1"/>
      <c r="L968" s="10"/>
      <c r="M968" s="1"/>
      <c r="N968" s="1"/>
      <c r="O968" s="10"/>
      <c r="P968" s="1"/>
      <c r="Q968" s="1"/>
      <c r="R968" s="75"/>
      <c r="S968" s="1"/>
      <c r="T968" s="1"/>
      <c r="U968" s="1"/>
      <c r="V968" s="177"/>
      <c r="W968" s="177"/>
      <c r="X968" s="177"/>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spans="1:52" ht="18" customHeight="1">
      <c r="A969" s="1"/>
      <c r="B969" s="1"/>
      <c r="C969" s="1"/>
      <c r="D969" s="1"/>
      <c r="E969" s="1"/>
      <c r="F969" s="167"/>
      <c r="G969" s="1"/>
      <c r="H969" s="167"/>
      <c r="I969" s="1"/>
      <c r="J969" s="345"/>
      <c r="K969" s="1"/>
      <c r="L969" s="10"/>
      <c r="M969" s="1"/>
      <c r="N969" s="1"/>
      <c r="O969" s="10"/>
      <c r="P969" s="1"/>
      <c r="Q969" s="1"/>
      <c r="R969" s="75"/>
      <c r="S969" s="1"/>
      <c r="T969" s="1"/>
      <c r="U969" s="1"/>
      <c r="V969" s="177"/>
      <c r="W969" s="177"/>
      <c r="X969" s="177"/>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spans="1:52" ht="18" customHeight="1">
      <c r="A970" s="1"/>
      <c r="B970" s="1"/>
      <c r="C970" s="1"/>
      <c r="D970" s="1"/>
      <c r="E970" s="1"/>
      <c r="F970" s="167"/>
      <c r="G970" s="1"/>
      <c r="H970" s="167"/>
      <c r="I970" s="1"/>
      <c r="J970" s="345"/>
      <c r="K970" s="1"/>
      <c r="L970" s="10"/>
      <c r="M970" s="1"/>
      <c r="N970" s="1"/>
      <c r="O970" s="10"/>
      <c r="P970" s="1"/>
      <c r="Q970" s="1"/>
      <c r="R970" s="75"/>
      <c r="S970" s="1"/>
      <c r="T970" s="1"/>
      <c r="U970" s="1"/>
      <c r="V970" s="177"/>
      <c r="W970" s="177"/>
      <c r="X970" s="177"/>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spans="1:52" ht="18" customHeight="1">
      <c r="A971" s="1"/>
      <c r="B971" s="1"/>
      <c r="C971" s="1"/>
      <c r="D971" s="1"/>
      <c r="E971" s="1"/>
      <c r="F971" s="167"/>
      <c r="G971" s="1"/>
      <c r="H971" s="167"/>
      <c r="I971" s="1"/>
      <c r="J971" s="345"/>
      <c r="K971" s="1"/>
      <c r="L971" s="10"/>
      <c r="M971" s="1"/>
      <c r="N971" s="1"/>
      <c r="O971" s="10"/>
      <c r="P971" s="1"/>
      <c r="Q971" s="1"/>
      <c r="R971" s="75"/>
      <c r="S971" s="1"/>
      <c r="T971" s="1"/>
      <c r="U971" s="1"/>
      <c r="V971" s="177"/>
      <c r="W971" s="177"/>
      <c r="X971" s="177"/>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spans="1:52" ht="18" customHeight="1">
      <c r="A972" s="1"/>
      <c r="B972" s="1"/>
      <c r="C972" s="1"/>
      <c r="D972" s="1"/>
      <c r="E972" s="1"/>
      <c r="F972" s="167"/>
      <c r="G972" s="1"/>
      <c r="H972" s="167"/>
      <c r="I972" s="1"/>
      <c r="J972" s="345"/>
      <c r="K972" s="1"/>
      <c r="L972" s="10"/>
      <c r="M972" s="1"/>
      <c r="N972" s="1"/>
      <c r="O972" s="10"/>
      <c r="P972" s="1"/>
      <c r="Q972" s="1"/>
      <c r="R972" s="75"/>
      <c r="S972" s="1"/>
      <c r="T972" s="1"/>
      <c r="U972" s="1"/>
      <c r="V972" s="177"/>
      <c r="W972" s="177"/>
      <c r="X972" s="177"/>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spans="1:52" ht="18" customHeight="1">
      <c r="A973" s="1"/>
      <c r="B973" s="1"/>
      <c r="C973" s="1"/>
      <c r="D973" s="1"/>
      <c r="E973" s="1"/>
      <c r="F973" s="167"/>
      <c r="G973" s="1"/>
      <c r="H973" s="167"/>
      <c r="I973" s="1"/>
      <c r="J973" s="345"/>
      <c r="K973" s="1"/>
      <c r="L973" s="10"/>
      <c r="M973" s="1"/>
      <c r="N973" s="1"/>
      <c r="O973" s="10"/>
      <c r="P973" s="1"/>
      <c r="Q973" s="1"/>
      <c r="R973" s="75"/>
      <c r="S973" s="1"/>
      <c r="T973" s="1"/>
      <c r="U973" s="1"/>
      <c r="V973" s="177"/>
      <c r="W973" s="177"/>
      <c r="X973" s="177"/>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spans="1:52" ht="18" customHeight="1">
      <c r="A974" s="1"/>
      <c r="B974" s="1"/>
      <c r="C974" s="1"/>
      <c r="D974" s="1"/>
      <c r="E974" s="1"/>
      <c r="F974" s="167"/>
      <c r="G974" s="1"/>
      <c r="H974" s="167"/>
      <c r="I974" s="1"/>
      <c r="J974" s="345"/>
      <c r="K974" s="1"/>
      <c r="L974" s="10"/>
      <c r="M974" s="1"/>
      <c r="N974" s="1"/>
      <c r="O974" s="10"/>
      <c r="P974" s="1"/>
      <c r="Q974" s="1"/>
      <c r="R974" s="75"/>
      <c r="S974" s="1"/>
      <c r="T974" s="1"/>
      <c r="U974" s="1"/>
      <c r="V974" s="177"/>
      <c r="W974" s="177"/>
      <c r="X974" s="177"/>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spans="1:52" ht="18" customHeight="1">
      <c r="A975" s="1"/>
      <c r="B975" s="1"/>
      <c r="C975" s="1"/>
      <c r="D975" s="1"/>
      <c r="E975" s="1"/>
      <c r="F975" s="167"/>
      <c r="G975" s="1"/>
      <c r="H975" s="167"/>
      <c r="I975" s="1"/>
      <c r="J975" s="345"/>
      <c r="K975" s="1"/>
      <c r="L975" s="10"/>
      <c r="M975" s="1"/>
      <c r="N975" s="1"/>
      <c r="O975" s="10"/>
      <c r="P975" s="1"/>
      <c r="Q975" s="1"/>
      <c r="R975" s="75"/>
      <c r="S975" s="1"/>
      <c r="T975" s="1"/>
      <c r="U975" s="1"/>
      <c r="V975" s="177"/>
      <c r="W975" s="177"/>
      <c r="X975" s="177"/>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spans="1:52" ht="18" customHeight="1">
      <c r="A976" s="1"/>
      <c r="B976" s="1"/>
      <c r="C976" s="1"/>
      <c r="D976" s="1"/>
      <c r="E976" s="1"/>
      <c r="F976" s="167"/>
      <c r="G976" s="1"/>
      <c r="H976" s="167"/>
      <c r="I976" s="1"/>
      <c r="J976" s="345"/>
      <c r="K976" s="1"/>
      <c r="L976" s="10"/>
      <c r="M976" s="1"/>
      <c r="N976" s="1"/>
      <c r="O976" s="10"/>
      <c r="P976" s="1"/>
      <c r="Q976" s="1"/>
      <c r="R976" s="75"/>
      <c r="S976" s="1"/>
      <c r="T976" s="1"/>
      <c r="U976" s="1"/>
      <c r="V976" s="177"/>
      <c r="W976" s="177"/>
      <c r="X976" s="177"/>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spans="1:52" ht="18" customHeight="1">
      <c r="A977" s="1"/>
      <c r="B977" s="1"/>
      <c r="C977" s="1"/>
      <c r="D977" s="1"/>
      <c r="E977" s="1"/>
      <c r="F977" s="167"/>
      <c r="G977" s="1"/>
      <c r="H977" s="167"/>
      <c r="I977" s="1"/>
      <c r="J977" s="345"/>
      <c r="K977" s="1"/>
      <c r="L977" s="10"/>
      <c r="M977" s="1"/>
      <c r="N977" s="1"/>
      <c r="O977" s="10"/>
      <c r="P977" s="1"/>
      <c r="Q977" s="1"/>
      <c r="R977" s="75"/>
      <c r="S977" s="1"/>
      <c r="T977" s="1"/>
      <c r="U977" s="1"/>
      <c r="V977" s="177"/>
      <c r="W977" s="177"/>
      <c r="X977" s="177"/>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spans="1:52" ht="18" customHeight="1">
      <c r="A978" s="1"/>
      <c r="B978" s="1"/>
      <c r="C978" s="1"/>
      <c r="D978" s="1"/>
      <c r="E978" s="1"/>
      <c r="F978" s="167"/>
      <c r="G978" s="1"/>
      <c r="H978" s="167"/>
      <c r="I978" s="1"/>
      <c r="J978" s="345"/>
      <c r="K978" s="1"/>
      <c r="L978" s="10"/>
      <c r="M978" s="1"/>
      <c r="N978" s="1"/>
      <c r="O978" s="10"/>
      <c r="P978" s="1"/>
      <c r="Q978" s="1"/>
      <c r="R978" s="75"/>
      <c r="S978" s="1"/>
      <c r="T978" s="1"/>
      <c r="U978" s="1"/>
      <c r="V978" s="177"/>
      <c r="W978" s="177"/>
      <c r="X978" s="177"/>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spans="1:52" ht="18" customHeight="1">
      <c r="A979" s="1"/>
      <c r="B979" s="1"/>
      <c r="C979" s="1"/>
      <c r="D979" s="1"/>
      <c r="E979" s="1"/>
      <c r="F979" s="167"/>
      <c r="G979" s="1"/>
      <c r="H979" s="167"/>
      <c r="I979" s="1"/>
      <c r="J979" s="345"/>
      <c r="K979" s="1"/>
      <c r="L979" s="10"/>
      <c r="M979" s="1"/>
      <c r="N979" s="1"/>
      <c r="O979" s="10"/>
      <c r="P979" s="1"/>
      <c r="Q979" s="1"/>
      <c r="R979" s="75"/>
      <c r="S979" s="1"/>
      <c r="T979" s="1"/>
      <c r="U979" s="1"/>
      <c r="V979" s="177"/>
      <c r="W979" s="177"/>
      <c r="X979" s="177"/>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spans="1:52" ht="18" customHeight="1">
      <c r="A980" s="1"/>
      <c r="B980" s="1"/>
      <c r="C980" s="1"/>
      <c r="D980" s="1"/>
      <c r="E980" s="1"/>
      <c r="F980" s="167"/>
      <c r="G980" s="1"/>
      <c r="H980" s="167"/>
      <c r="I980" s="1"/>
      <c r="J980" s="345"/>
      <c r="K980" s="1"/>
      <c r="L980" s="10"/>
      <c r="M980" s="1"/>
      <c r="N980" s="1"/>
      <c r="O980" s="10"/>
      <c r="P980" s="1"/>
      <c r="Q980" s="1"/>
      <c r="R980" s="75"/>
      <c r="S980" s="1"/>
      <c r="T980" s="1"/>
      <c r="U980" s="1"/>
      <c r="V980" s="177"/>
      <c r="W980" s="177"/>
      <c r="X980" s="177"/>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spans="1:52" ht="18" customHeight="1">
      <c r="A981" s="1"/>
      <c r="B981" s="1"/>
      <c r="C981" s="1"/>
      <c r="D981" s="1"/>
      <c r="E981" s="1"/>
      <c r="F981" s="167"/>
      <c r="G981" s="1"/>
      <c r="H981" s="167"/>
      <c r="I981" s="1"/>
      <c r="J981" s="345"/>
      <c r="K981" s="1"/>
      <c r="L981" s="10"/>
      <c r="M981" s="1"/>
      <c r="N981" s="1"/>
      <c r="O981" s="10"/>
      <c r="P981" s="1"/>
      <c r="Q981" s="1"/>
      <c r="R981" s="75"/>
      <c r="S981" s="1"/>
      <c r="T981" s="1"/>
      <c r="U981" s="1"/>
      <c r="V981" s="177"/>
      <c r="W981" s="177"/>
      <c r="X981" s="177"/>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spans="1:52" ht="18" customHeight="1">
      <c r="A982" s="1"/>
      <c r="B982" s="1"/>
      <c r="C982" s="1"/>
      <c r="D982" s="1"/>
      <c r="E982" s="1"/>
      <c r="F982" s="167"/>
      <c r="G982" s="1"/>
      <c r="H982" s="167"/>
      <c r="I982" s="1"/>
      <c r="J982" s="345"/>
      <c r="K982" s="1"/>
      <c r="L982" s="10"/>
      <c r="M982" s="1"/>
      <c r="N982" s="1"/>
      <c r="O982" s="10"/>
      <c r="P982" s="1"/>
      <c r="Q982" s="1"/>
      <c r="R982" s="75"/>
      <c r="S982" s="1"/>
      <c r="T982" s="1"/>
      <c r="U982" s="1"/>
      <c r="V982" s="177"/>
      <c r="W982" s="177"/>
      <c r="X982" s="177"/>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spans="1:52" ht="18" customHeight="1">
      <c r="A983" s="1"/>
      <c r="B983" s="1"/>
      <c r="C983" s="1"/>
      <c r="D983" s="1"/>
      <c r="E983" s="1"/>
      <c r="F983" s="167"/>
      <c r="G983" s="1"/>
      <c r="H983" s="167"/>
      <c r="I983" s="1"/>
      <c r="J983" s="345"/>
      <c r="K983" s="1"/>
      <c r="L983" s="10"/>
      <c r="M983" s="1"/>
      <c r="N983" s="1"/>
      <c r="O983" s="10"/>
      <c r="P983" s="1"/>
      <c r="Q983" s="1"/>
      <c r="R983" s="75"/>
      <c r="S983" s="1"/>
      <c r="T983" s="1"/>
      <c r="U983" s="1"/>
      <c r="V983" s="177"/>
      <c r="W983" s="177"/>
      <c r="X983" s="177"/>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spans="1:52" ht="18" customHeight="1">
      <c r="A984" s="1"/>
      <c r="B984" s="1"/>
      <c r="C984" s="1"/>
      <c r="D984" s="1"/>
      <c r="E984" s="1"/>
      <c r="F984" s="167"/>
      <c r="G984" s="1"/>
      <c r="H984" s="167"/>
      <c r="I984" s="1"/>
      <c r="J984" s="345"/>
      <c r="K984" s="1"/>
      <c r="L984" s="10"/>
      <c r="M984" s="1"/>
      <c r="N984" s="1"/>
      <c r="O984" s="10"/>
      <c r="P984" s="1"/>
      <c r="Q984" s="1"/>
      <c r="R984" s="75"/>
      <c r="S984" s="1"/>
      <c r="T984" s="1"/>
      <c r="U984" s="1"/>
      <c r="V984" s="177"/>
      <c r="W984" s="177"/>
      <c r="X984" s="177"/>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spans="1:52" ht="18" customHeight="1">
      <c r="A985" s="1"/>
      <c r="B985" s="1"/>
      <c r="C985" s="1"/>
      <c r="D985" s="1"/>
      <c r="E985" s="1"/>
      <c r="F985" s="167"/>
      <c r="G985" s="1"/>
      <c r="H985" s="167"/>
      <c r="I985" s="1"/>
      <c r="J985" s="345"/>
      <c r="K985" s="1"/>
      <c r="L985" s="10"/>
      <c r="M985" s="1"/>
      <c r="N985" s="1"/>
      <c r="O985" s="10"/>
      <c r="P985" s="1"/>
      <c r="Q985" s="1"/>
      <c r="R985" s="75"/>
      <c r="S985" s="1"/>
      <c r="T985" s="1"/>
      <c r="U985" s="1"/>
      <c r="V985" s="177"/>
      <c r="W985" s="177"/>
      <c r="X985" s="177"/>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spans="1:52" ht="18" customHeight="1">
      <c r="A986" s="1"/>
      <c r="B986" s="1"/>
      <c r="C986" s="1"/>
      <c r="D986" s="1"/>
      <c r="E986" s="1"/>
      <c r="F986" s="167"/>
      <c r="G986" s="1"/>
      <c r="H986" s="167"/>
      <c r="I986" s="1"/>
      <c r="J986" s="345"/>
      <c r="K986" s="1"/>
      <c r="L986" s="10"/>
      <c r="M986" s="1"/>
      <c r="N986" s="1"/>
      <c r="O986" s="10"/>
      <c r="P986" s="1"/>
      <c r="Q986" s="1"/>
      <c r="R986" s="75"/>
      <c r="S986" s="1"/>
      <c r="T986" s="1"/>
      <c r="U986" s="1"/>
      <c r="V986" s="177"/>
      <c r="W986" s="177"/>
      <c r="X986" s="177"/>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spans="1:52" ht="18" customHeight="1">
      <c r="A987" s="1"/>
      <c r="B987" s="1"/>
      <c r="C987" s="1"/>
      <c r="D987" s="1"/>
      <c r="E987" s="1"/>
      <c r="F987" s="167"/>
      <c r="G987" s="1"/>
      <c r="H987" s="167"/>
      <c r="I987" s="1"/>
      <c r="J987" s="345"/>
      <c r="K987" s="1"/>
      <c r="L987" s="10"/>
      <c r="M987" s="1"/>
      <c r="N987" s="1"/>
      <c r="O987" s="10"/>
      <c r="P987" s="1"/>
      <c r="Q987" s="1"/>
      <c r="R987" s="75"/>
      <c r="S987" s="1"/>
      <c r="T987" s="1"/>
      <c r="U987" s="1"/>
      <c r="V987" s="177"/>
      <c r="W987" s="177"/>
      <c r="X987" s="177"/>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spans="1:52" ht="18" customHeight="1">
      <c r="A988" s="1"/>
      <c r="B988" s="1"/>
      <c r="C988" s="1"/>
      <c r="D988" s="1"/>
      <c r="E988" s="1"/>
      <c r="F988" s="167"/>
      <c r="G988" s="1"/>
      <c r="H988" s="167"/>
      <c r="I988" s="1"/>
      <c r="J988" s="345"/>
      <c r="K988" s="1"/>
      <c r="L988" s="10"/>
      <c r="M988" s="1"/>
      <c r="N988" s="1"/>
      <c r="O988" s="10"/>
      <c r="P988" s="1"/>
      <c r="Q988" s="1"/>
      <c r="R988" s="75"/>
      <c r="S988" s="1"/>
      <c r="T988" s="1"/>
      <c r="U988" s="1"/>
      <c r="V988" s="177"/>
      <c r="W988" s="177"/>
      <c r="X988" s="177"/>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spans="1:52" ht="18" customHeight="1">
      <c r="A989" s="1"/>
      <c r="B989" s="1"/>
      <c r="C989" s="1"/>
      <c r="D989" s="1"/>
      <c r="E989" s="1"/>
      <c r="F989" s="167"/>
      <c r="G989" s="1"/>
      <c r="H989" s="167"/>
      <c r="I989" s="1"/>
      <c r="J989" s="345"/>
      <c r="K989" s="1"/>
      <c r="L989" s="10"/>
      <c r="M989" s="1"/>
      <c r="N989" s="1"/>
      <c r="O989" s="10"/>
      <c r="P989" s="1"/>
      <c r="Q989" s="1"/>
      <c r="R989" s="75"/>
      <c r="S989" s="1"/>
      <c r="T989" s="1"/>
      <c r="U989" s="1"/>
      <c r="V989" s="177"/>
      <c r="W989" s="177"/>
      <c r="X989" s="177"/>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spans="1:52" ht="18" customHeight="1">
      <c r="A990" s="1"/>
      <c r="B990" s="1"/>
      <c r="C990" s="1"/>
      <c r="D990" s="1"/>
      <c r="E990" s="1"/>
      <c r="F990" s="167"/>
      <c r="G990" s="1"/>
      <c r="H990" s="167"/>
      <c r="I990" s="1"/>
      <c r="J990" s="345"/>
      <c r="K990" s="1"/>
      <c r="L990" s="10"/>
      <c r="M990" s="1"/>
      <c r="N990" s="1"/>
      <c r="O990" s="10"/>
      <c r="P990" s="1"/>
      <c r="Q990" s="1"/>
      <c r="R990" s="75"/>
      <c r="S990" s="1"/>
      <c r="T990" s="1"/>
      <c r="U990" s="1"/>
      <c r="V990" s="177"/>
      <c r="W990" s="177"/>
      <c r="X990" s="177"/>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spans="1:52" ht="18" customHeight="1">
      <c r="A991" s="1"/>
      <c r="B991" s="1"/>
      <c r="C991" s="1"/>
      <c r="D991" s="1"/>
      <c r="E991" s="1"/>
      <c r="F991" s="167"/>
      <c r="G991" s="1"/>
      <c r="H991" s="167"/>
      <c r="I991" s="1"/>
      <c r="J991" s="345"/>
      <c r="K991" s="1"/>
      <c r="L991" s="10"/>
      <c r="M991" s="1"/>
      <c r="N991" s="1"/>
      <c r="O991" s="10"/>
      <c r="P991" s="1"/>
      <c r="Q991" s="1"/>
      <c r="R991" s="75"/>
      <c r="S991" s="1"/>
      <c r="T991" s="1"/>
      <c r="U991" s="1"/>
      <c r="V991" s="177"/>
      <c r="W991" s="177"/>
      <c r="X991" s="177"/>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spans="1:52" ht="18" customHeight="1">
      <c r="A992" s="1"/>
      <c r="B992" s="1"/>
      <c r="C992" s="1"/>
      <c r="D992" s="1"/>
      <c r="E992" s="1"/>
      <c r="F992" s="167"/>
      <c r="G992" s="1"/>
      <c r="H992" s="167"/>
      <c r="I992" s="1"/>
      <c r="J992" s="345"/>
      <c r="K992" s="1"/>
      <c r="L992" s="10"/>
      <c r="M992" s="1"/>
      <c r="N992" s="1"/>
      <c r="O992" s="10"/>
      <c r="P992" s="1"/>
      <c r="Q992" s="1"/>
      <c r="R992" s="75"/>
      <c r="S992" s="1"/>
      <c r="T992" s="1"/>
      <c r="U992" s="1"/>
      <c r="V992" s="177"/>
      <c r="W992" s="177"/>
      <c r="X992" s="177"/>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spans="1:52" ht="18" customHeight="1">
      <c r="A993" s="1"/>
      <c r="B993" s="1"/>
      <c r="C993" s="1"/>
      <c r="D993" s="1"/>
      <c r="E993" s="1"/>
      <c r="F993" s="167"/>
      <c r="G993" s="1"/>
      <c r="H993" s="167"/>
      <c r="I993" s="1"/>
      <c r="J993" s="345"/>
      <c r="K993" s="1"/>
      <c r="L993" s="10"/>
      <c r="M993" s="1"/>
      <c r="N993" s="1"/>
      <c r="O993" s="10"/>
      <c r="P993" s="1"/>
      <c r="Q993" s="1"/>
      <c r="R993" s="75"/>
      <c r="S993" s="1"/>
      <c r="T993" s="1"/>
      <c r="U993" s="1"/>
      <c r="V993" s="177"/>
      <c r="W993" s="177"/>
      <c r="X993" s="177"/>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spans="1:52" ht="18" customHeight="1">
      <c r="A994" s="1"/>
      <c r="B994" s="1"/>
      <c r="C994" s="1"/>
      <c r="D994" s="1"/>
      <c r="E994" s="1"/>
      <c r="F994" s="167"/>
      <c r="G994" s="1"/>
      <c r="H994" s="167"/>
      <c r="I994" s="1"/>
      <c r="J994" s="345"/>
      <c r="K994" s="1"/>
      <c r="L994" s="10"/>
      <c r="M994" s="1"/>
      <c r="N994" s="1"/>
      <c r="O994" s="10"/>
      <c r="P994" s="1"/>
      <c r="Q994" s="1"/>
      <c r="R994" s="75"/>
      <c r="S994" s="1"/>
      <c r="T994" s="1"/>
      <c r="U994" s="1"/>
      <c r="V994" s="177"/>
      <c r="W994" s="177"/>
      <c r="X994" s="177"/>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spans="1:52" ht="18" customHeight="1">
      <c r="A995" s="1"/>
      <c r="B995" s="1"/>
      <c r="C995" s="1"/>
      <c r="D995" s="1"/>
      <c r="E995" s="1"/>
      <c r="F995" s="167"/>
      <c r="G995" s="1"/>
      <c r="H995" s="167"/>
      <c r="I995" s="1"/>
      <c r="J995" s="345"/>
      <c r="K995" s="1"/>
      <c r="L995" s="10"/>
      <c r="M995" s="1"/>
      <c r="N995" s="1"/>
      <c r="O995" s="10"/>
      <c r="P995" s="1"/>
      <c r="Q995" s="1"/>
      <c r="R995" s="75"/>
      <c r="S995" s="1"/>
      <c r="T995" s="1"/>
      <c r="U995" s="1"/>
      <c r="V995" s="177"/>
      <c r="W995" s="177"/>
      <c r="X995" s="177"/>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spans="1:52" ht="18" customHeight="1">
      <c r="A996" s="1"/>
      <c r="B996" s="1"/>
      <c r="C996" s="1"/>
      <c r="D996" s="1"/>
      <c r="E996" s="1"/>
      <c r="F996" s="167"/>
      <c r="G996" s="1"/>
      <c r="H996" s="167"/>
      <c r="I996" s="1"/>
      <c r="J996" s="345"/>
      <c r="K996" s="1"/>
      <c r="L996" s="10"/>
      <c r="M996" s="1"/>
      <c r="N996" s="1"/>
      <c r="O996" s="10"/>
      <c r="P996" s="1"/>
      <c r="Q996" s="1"/>
      <c r="R996" s="75"/>
      <c r="S996" s="1"/>
      <c r="T996" s="1"/>
      <c r="U996" s="1"/>
      <c r="V996" s="177"/>
      <c r="W996" s="177"/>
      <c r="X996" s="177"/>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spans="1:52" ht="18" customHeight="1">
      <c r="A997" s="1"/>
      <c r="B997" s="1"/>
      <c r="C997" s="1"/>
      <c r="D997" s="1"/>
      <c r="E997" s="1"/>
      <c r="F997" s="167"/>
      <c r="G997" s="1"/>
      <c r="H997" s="167"/>
      <c r="I997" s="1"/>
      <c r="J997" s="345"/>
      <c r="K997" s="1"/>
      <c r="L997" s="10"/>
      <c r="M997" s="1"/>
      <c r="N997" s="1"/>
      <c r="O997" s="10"/>
      <c r="P997" s="1"/>
      <c r="Q997" s="1"/>
      <c r="R997" s="75"/>
      <c r="S997" s="1"/>
      <c r="T997" s="1"/>
      <c r="U997" s="1"/>
      <c r="V997" s="177"/>
      <c r="W997" s="177"/>
      <c r="X997" s="177"/>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spans="1:52" ht="18" customHeight="1">
      <c r="A998" s="1"/>
      <c r="B998" s="1"/>
      <c r="C998" s="1"/>
      <c r="D998" s="1"/>
      <c r="E998" s="1"/>
      <c r="F998" s="167"/>
      <c r="G998" s="1"/>
      <c r="H998" s="167"/>
      <c r="I998" s="1"/>
      <c r="J998" s="345"/>
      <c r="K998" s="1"/>
      <c r="L998" s="10"/>
      <c r="M998" s="1"/>
      <c r="N998" s="1"/>
      <c r="O998" s="10"/>
      <c r="P998" s="1"/>
      <c r="Q998" s="1"/>
      <c r="R998" s="75"/>
      <c r="S998" s="1"/>
      <c r="T998" s="1"/>
      <c r="U998" s="1"/>
      <c r="V998" s="177"/>
      <c r="W998" s="177"/>
      <c r="X998" s="177"/>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spans="1:52" ht="18" customHeight="1">
      <c r="A999" s="1"/>
      <c r="B999" s="1"/>
      <c r="C999" s="1"/>
      <c r="D999" s="1"/>
      <c r="E999" s="1"/>
      <c r="F999" s="167"/>
      <c r="G999" s="1"/>
      <c r="H999" s="167"/>
      <c r="I999" s="1"/>
      <c r="J999" s="345"/>
      <c r="K999" s="1"/>
      <c r="L999" s="10"/>
      <c r="M999" s="1"/>
      <c r="N999" s="1"/>
      <c r="O999" s="10"/>
      <c r="P999" s="1"/>
      <c r="Q999" s="1"/>
      <c r="R999" s="75"/>
      <c r="S999" s="1"/>
      <c r="T999" s="1"/>
      <c r="U999" s="1"/>
      <c r="V999" s="177"/>
      <c r="W999" s="177"/>
      <c r="X999" s="177"/>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spans="1:52" ht="18" customHeight="1">
      <c r="A1000" s="1"/>
      <c r="B1000" s="1"/>
      <c r="C1000" s="1"/>
      <c r="D1000" s="1"/>
      <c r="E1000" s="1"/>
      <c r="F1000" s="167"/>
      <c r="G1000" s="1"/>
      <c r="H1000" s="167"/>
      <c r="I1000" s="1"/>
      <c r="J1000" s="345"/>
      <c r="K1000" s="1"/>
      <c r="L1000" s="10"/>
      <c r="M1000" s="1"/>
      <c r="N1000" s="1"/>
      <c r="O1000" s="10"/>
      <c r="P1000" s="1"/>
      <c r="Q1000" s="1"/>
      <c r="R1000" s="75"/>
      <c r="S1000" s="1"/>
      <c r="T1000" s="1"/>
      <c r="U1000" s="1"/>
      <c r="V1000" s="177"/>
      <c r="W1000" s="177"/>
      <c r="X1000" s="177"/>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row r="1001" spans="1:52" ht="18" customHeight="1">
      <c r="A1001" s="1"/>
      <c r="B1001" s="1"/>
      <c r="C1001" s="1"/>
      <c r="D1001" s="1"/>
      <c r="E1001" s="1"/>
      <c r="F1001" s="167"/>
      <c r="G1001" s="1"/>
      <c r="H1001" s="167"/>
      <c r="I1001" s="1"/>
      <c r="J1001" s="345"/>
      <c r="K1001" s="1"/>
      <c r="L1001" s="10"/>
      <c r="M1001" s="1"/>
      <c r="N1001" s="1"/>
      <c r="O1001" s="10"/>
      <c r="P1001" s="1"/>
      <c r="Q1001" s="1"/>
      <c r="R1001" s="75"/>
      <c r="S1001" s="1"/>
      <c r="T1001" s="1"/>
      <c r="U1001" s="1"/>
      <c r="V1001" s="177"/>
      <c r="W1001" s="177"/>
      <c r="X1001" s="177"/>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row>
    <row r="1002" spans="1:52" ht="18" customHeight="1">
      <c r="A1002" s="1"/>
      <c r="B1002" s="1"/>
      <c r="C1002" s="1"/>
      <c r="D1002" s="1"/>
      <c r="E1002" s="1"/>
      <c r="F1002" s="167"/>
      <c r="G1002" s="1"/>
      <c r="H1002" s="167"/>
      <c r="I1002" s="1"/>
      <c r="J1002" s="345"/>
      <c r="K1002" s="1"/>
      <c r="L1002" s="10"/>
      <c r="M1002" s="1"/>
      <c r="N1002" s="1"/>
      <c r="O1002" s="10"/>
      <c r="P1002" s="1"/>
      <c r="Q1002" s="1"/>
      <c r="R1002" s="75"/>
      <c r="S1002" s="1"/>
      <c r="T1002" s="1"/>
      <c r="U1002" s="1"/>
      <c r="V1002" s="177"/>
      <c r="W1002" s="177"/>
      <c r="X1002" s="177"/>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row>
    <row r="1003" spans="1:52" ht="18" customHeight="1">
      <c r="A1003" s="1"/>
      <c r="B1003" s="1"/>
      <c r="C1003" s="1"/>
      <c r="D1003" s="1"/>
      <c r="E1003" s="1"/>
      <c r="F1003" s="167"/>
      <c r="G1003" s="1"/>
      <c r="H1003" s="167"/>
      <c r="I1003" s="1"/>
      <c r="J1003" s="345"/>
      <c r="K1003" s="1"/>
      <c r="L1003" s="10"/>
      <c r="M1003" s="1"/>
      <c r="N1003" s="1"/>
      <c r="O1003" s="10"/>
      <c r="P1003" s="1"/>
      <c r="Q1003" s="1"/>
      <c r="R1003" s="75"/>
      <c r="S1003" s="1"/>
      <c r="T1003" s="1"/>
      <c r="U1003" s="1"/>
      <c r="V1003" s="177"/>
      <c r="W1003" s="177"/>
      <c r="X1003" s="177"/>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row>
    <row r="1004" spans="1:52" ht="18" customHeight="1">
      <c r="A1004" s="1"/>
      <c r="B1004" s="1"/>
      <c r="C1004" s="1"/>
      <c r="D1004" s="1"/>
      <c r="E1004" s="1"/>
      <c r="F1004" s="167"/>
      <c r="G1004" s="1"/>
      <c r="H1004" s="167"/>
      <c r="I1004" s="1"/>
      <c r="J1004" s="345"/>
      <c r="K1004" s="1"/>
      <c r="L1004" s="10"/>
      <c r="M1004" s="1"/>
      <c r="N1004" s="1"/>
      <c r="O1004" s="10"/>
      <c r="P1004" s="1"/>
      <c r="Q1004" s="1"/>
      <c r="R1004" s="75"/>
      <c r="S1004" s="1"/>
      <c r="T1004" s="1"/>
      <c r="U1004" s="1"/>
      <c r="V1004" s="177"/>
      <c r="W1004" s="177"/>
      <c r="X1004" s="177"/>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row>
    <row r="1005" spans="1:52" ht="18" customHeight="1">
      <c r="A1005" s="1"/>
      <c r="B1005" s="1"/>
      <c r="C1005" s="1"/>
      <c r="D1005" s="1"/>
      <c r="E1005" s="1"/>
      <c r="F1005" s="167"/>
      <c r="G1005" s="1"/>
      <c r="H1005" s="167"/>
      <c r="I1005" s="1"/>
      <c r="J1005" s="345"/>
      <c r="K1005" s="1"/>
      <c r="L1005" s="10"/>
      <c r="M1005" s="1"/>
      <c r="N1005" s="1"/>
      <c r="O1005" s="10"/>
      <c r="P1005" s="1"/>
      <c r="Q1005" s="1"/>
      <c r="R1005" s="75"/>
      <c r="S1005" s="1"/>
      <c r="T1005" s="1"/>
      <c r="U1005" s="1"/>
      <c r="V1005" s="177"/>
      <c r="W1005" s="177"/>
      <c r="X1005" s="177"/>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row>
    <row r="1006" spans="1:52" ht="18" customHeight="1">
      <c r="A1006" s="1"/>
      <c r="B1006" s="1"/>
      <c r="C1006" s="1"/>
      <c r="D1006" s="1"/>
      <c r="E1006" s="1"/>
      <c r="F1006" s="167"/>
      <c r="G1006" s="1"/>
      <c r="H1006" s="167"/>
      <c r="I1006" s="1"/>
      <c r="J1006" s="345"/>
      <c r="K1006" s="1"/>
      <c r="L1006" s="10"/>
      <c r="M1006" s="1"/>
      <c r="N1006" s="1"/>
      <c r="O1006" s="10"/>
      <c r="P1006" s="1"/>
      <c r="Q1006" s="1"/>
      <c r="R1006" s="75"/>
      <c r="S1006" s="1"/>
      <c r="T1006" s="1"/>
      <c r="U1006" s="1"/>
      <c r="V1006" s="177"/>
      <c r="W1006" s="177"/>
      <c r="X1006" s="177"/>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row>
    <row r="1007" spans="1:52" ht="18" customHeight="1">
      <c r="A1007" s="1"/>
      <c r="B1007" s="1"/>
      <c r="C1007" s="1"/>
      <c r="D1007" s="1"/>
      <c r="E1007" s="1"/>
      <c r="F1007" s="167"/>
      <c r="G1007" s="1"/>
      <c r="H1007" s="167"/>
      <c r="I1007" s="1"/>
      <c r="J1007" s="345"/>
      <c r="K1007" s="1"/>
      <c r="L1007" s="10"/>
      <c r="M1007" s="1"/>
      <c r="N1007" s="1"/>
      <c r="O1007" s="10"/>
      <c r="P1007" s="1"/>
      <c r="Q1007" s="1"/>
      <c r="R1007" s="75"/>
      <c r="S1007" s="1"/>
      <c r="T1007" s="1"/>
      <c r="U1007" s="1"/>
      <c r="V1007" s="177"/>
      <c r="W1007" s="177"/>
      <c r="X1007" s="177"/>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row>
    <row r="1008" spans="1:52" ht="18" customHeight="1">
      <c r="A1008" s="1"/>
      <c r="B1008" s="1"/>
      <c r="C1008" s="1"/>
      <c r="D1008" s="1"/>
      <c r="E1008" s="1"/>
      <c r="F1008" s="167"/>
      <c r="G1008" s="1"/>
      <c r="H1008" s="167"/>
      <c r="I1008" s="1"/>
      <c r="J1008" s="345"/>
      <c r="K1008" s="1"/>
      <c r="L1008" s="10"/>
      <c r="M1008" s="1"/>
      <c r="N1008" s="1"/>
      <c r="O1008" s="10"/>
      <c r="P1008" s="1"/>
      <c r="Q1008" s="1"/>
      <c r="R1008" s="75"/>
      <c r="S1008" s="1"/>
      <c r="T1008" s="1"/>
      <c r="U1008" s="1"/>
      <c r="V1008" s="177"/>
      <c r="W1008" s="177"/>
      <c r="X1008" s="177"/>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row>
    <row r="1009" spans="1:52" ht="18" customHeight="1">
      <c r="A1009" s="1"/>
      <c r="B1009" s="1"/>
      <c r="C1009" s="1"/>
      <c r="D1009" s="1"/>
      <c r="E1009" s="1"/>
      <c r="F1009" s="167"/>
      <c r="G1009" s="1"/>
      <c r="H1009" s="167"/>
      <c r="I1009" s="1"/>
      <c r="J1009" s="345"/>
      <c r="K1009" s="1"/>
      <c r="L1009" s="10"/>
      <c r="M1009" s="1"/>
      <c r="N1009" s="1"/>
      <c r="O1009" s="10"/>
      <c r="P1009" s="1"/>
      <c r="Q1009" s="1"/>
      <c r="R1009" s="75"/>
      <c r="S1009" s="1"/>
      <c r="T1009" s="1"/>
      <c r="U1009" s="1"/>
      <c r="V1009" s="177"/>
      <c r="W1009" s="177"/>
      <c r="X1009" s="177"/>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row>
    <row r="1010" spans="1:52" ht="18" customHeight="1">
      <c r="A1010" s="1"/>
      <c r="B1010" s="1"/>
      <c r="C1010" s="1"/>
      <c r="D1010" s="1"/>
      <c r="E1010" s="1"/>
      <c r="F1010" s="167"/>
      <c r="G1010" s="1"/>
      <c r="H1010" s="167"/>
      <c r="I1010" s="1"/>
      <c r="J1010" s="345"/>
      <c r="K1010" s="1"/>
      <c r="L1010" s="10"/>
      <c r="M1010" s="1"/>
      <c r="N1010" s="1"/>
      <c r="O1010" s="10"/>
      <c r="P1010" s="1"/>
      <c r="Q1010" s="1"/>
      <c r="R1010" s="75"/>
      <c r="S1010" s="1"/>
      <c r="T1010" s="1"/>
      <c r="U1010" s="1"/>
      <c r="V1010" s="177"/>
      <c r="W1010" s="177"/>
      <c r="X1010" s="177"/>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row>
    <row r="1011" spans="1:52" ht="18" customHeight="1">
      <c r="A1011" s="1"/>
      <c r="B1011" s="1"/>
      <c r="C1011" s="1"/>
      <c r="D1011" s="1"/>
      <c r="E1011" s="1"/>
      <c r="F1011" s="167"/>
      <c r="G1011" s="1"/>
      <c r="H1011" s="167"/>
      <c r="I1011" s="1"/>
      <c r="J1011" s="345"/>
      <c r="K1011" s="1"/>
      <c r="L1011" s="10"/>
      <c r="M1011" s="1"/>
      <c r="N1011" s="1"/>
      <c r="O1011" s="10"/>
      <c r="P1011" s="1"/>
      <c r="Q1011" s="1"/>
      <c r="R1011" s="75"/>
      <c r="S1011" s="1"/>
      <c r="T1011" s="1"/>
      <c r="U1011" s="1"/>
      <c r="V1011" s="177"/>
      <c r="W1011" s="177"/>
      <c r="X1011" s="177"/>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row>
    <row r="1012" spans="1:52" ht="18" customHeight="1">
      <c r="A1012" s="1"/>
      <c r="B1012" s="1"/>
      <c r="C1012" s="1"/>
      <c r="D1012" s="1"/>
      <c r="E1012" s="1"/>
      <c r="F1012" s="167"/>
      <c r="G1012" s="1"/>
      <c r="H1012" s="167"/>
      <c r="I1012" s="1"/>
      <c r="J1012" s="345"/>
      <c r="K1012" s="1"/>
      <c r="L1012" s="10"/>
      <c r="M1012" s="1"/>
      <c r="N1012" s="1"/>
      <c r="O1012" s="10"/>
      <c r="P1012" s="1"/>
      <c r="Q1012" s="1"/>
      <c r="R1012" s="75"/>
      <c r="S1012" s="1"/>
      <c r="T1012" s="1"/>
      <c r="U1012" s="1"/>
      <c r="V1012" s="177"/>
      <c r="W1012" s="177"/>
      <c r="X1012" s="177"/>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row>
    <row r="1013" spans="1:52" ht="18" customHeight="1">
      <c r="A1013" s="1"/>
      <c r="B1013" s="1"/>
      <c r="C1013" s="1"/>
      <c r="D1013" s="1"/>
      <c r="E1013" s="1"/>
      <c r="F1013" s="167"/>
      <c r="G1013" s="1"/>
      <c r="H1013" s="167"/>
      <c r="I1013" s="1"/>
      <c r="J1013" s="345"/>
      <c r="K1013" s="1"/>
      <c r="L1013" s="10"/>
      <c r="M1013" s="1"/>
      <c r="N1013" s="1"/>
      <c r="O1013" s="10"/>
      <c r="P1013" s="1"/>
      <c r="Q1013" s="1"/>
      <c r="R1013" s="75"/>
      <c r="S1013" s="1"/>
      <c r="T1013" s="1"/>
      <c r="U1013" s="1"/>
      <c r="V1013" s="177"/>
      <c r="W1013" s="177"/>
      <c r="X1013" s="177"/>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row>
    <row r="1014" spans="1:52" ht="18" customHeight="1">
      <c r="A1014" s="1"/>
      <c r="B1014" s="1"/>
      <c r="C1014" s="1"/>
      <c r="D1014" s="1"/>
      <c r="E1014" s="1"/>
      <c r="F1014" s="167"/>
      <c r="G1014" s="1"/>
      <c r="H1014" s="167"/>
      <c r="I1014" s="1"/>
      <c r="J1014" s="345"/>
      <c r="K1014" s="1"/>
      <c r="L1014" s="10"/>
      <c r="M1014" s="1"/>
      <c r="N1014" s="1"/>
      <c r="O1014" s="10"/>
      <c r="P1014" s="1"/>
      <c r="Q1014" s="1"/>
      <c r="R1014" s="75"/>
      <c r="S1014" s="1"/>
      <c r="T1014" s="1"/>
      <c r="U1014" s="1"/>
      <c r="V1014" s="177"/>
      <c r="W1014" s="177"/>
      <c r="X1014" s="177"/>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row>
    <row r="1015" spans="1:52" ht="18" customHeight="1">
      <c r="A1015" s="1"/>
      <c r="B1015" s="1"/>
      <c r="C1015" s="1"/>
      <c r="D1015" s="1"/>
      <c r="E1015" s="1"/>
      <c r="F1015" s="167"/>
      <c r="G1015" s="1"/>
      <c r="H1015" s="167"/>
      <c r="I1015" s="1"/>
      <c r="J1015" s="345"/>
      <c r="K1015" s="1"/>
      <c r="L1015" s="10"/>
      <c r="M1015" s="1"/>
      <c r="N1015" s="1"/>
      <c r="O1015" s="10"/>
      <c r="P1015" s="1"/>
      <c r="Q1015" s="1"/>
      <c r="R1015" s="75"/>
      <c r="S1015" s="1"/>
      <c r="T1015" s="1"/>
      <c r="U1015" s="1"/>
      <c r="V1015" s="177"/>
      <c r="W1015" s="177"/>
      <c r="X1015" s="177"/>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row>
    <row r="1016" spans="1:52" ht="18" customHeight="1">
      <c r="A1016" s="1"/>
      <c r="B1016" s="1"/>
      <c r="C1016" s="1"/>
      <c r="D1016" s="1"/>
      <c r="E1016" s="1"/>
      <c r="F1016" s="167"/>
      <c r="G1016" s="1"/>
      <c r="H1016" s="167"/>
      <c r="I1016" s="1"/>
      <c r="J1016" s="345"/>
      <c r="K1016" s="1"/>
      <c r="L1016" s="10"/>
      <c r="M1016" s="1"/>
      <c r="N1016" s="1"/>
      <c r="O1016" s="10"/>
      <c r="P1016" s="1"/>
      <c r="Q1016" s="1"/>
      <c r="R1016" s="75"/>
      <c r="S1016" s="1"/>
      <c r="T1016" s="1"/>
      <c r="U1016" s="1"/>
      <c r="V1016" s="177"/>
      <c r="W1016" s="177"/>
      <c r="X1016" s="177"/>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row>
    <row r="1017" spans="1:52" ht="18" customHeight="1">
      <c r="A1017" s="1"/>
      <c r="B1017" s="1"/>
      <c r="C1017" s="1"/>
      <c r="D1017" s="1"/>
      <c r="E1017" s="1"/>
      <c r="F1017" s="167"/>
      <c r="G1017" s="1"/>
      <c r="H1017" s="167"/>
      <c r="I1017" s="1"/>
      <c r="J1017" s="345"/>
      <c r="K1017" s="1"/>
      <c r="L1017" s="10"/>
      <c r="M1017" s="1"/>
      <c r="N1017" s="1"/>
      <c r="O1017" s="10"/>
      <c r="P1017" s="1"/>
      <c r="Q1017" s="1"/>
      <c r="R1017" s="75"/>
      <c r="S1017" s="1"/>
      <c r="T1017" s="1"/>
      <c r="U1017" s="1"/>
      <c r="V1017" s="177"/>
      <c r="W1017" s="177"/>
      <c r="X1017" s="177"/>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row>
    <row r="1018" spans="1:52" ht="18" customHeight="1">
      <c r="A1018" s="1"/>
      <c r="B1018" s="1"/>
      <c r="C1018" s="1"/>
      <c r="D1018" s="1"/>
      <c r="E1018" s="1"/>
      <c r="F1018" s="167"/>
      <c r="G1018" s="1"/>
      <c r="H1018" s="167"/>
      <c r="I1018" s="1"/>
      <c r="J1018" s="345"/>
      <c r="K1018" s="1"/>
      <c r="L1018" s="10"/>
      <c r="M1018" s="1"/>
      <c r="N1018" s="1"/>
      <c r="O1018" s="10"/>
      <c r="P1018" s="1"/>
      <c r="Q1018" s="1"/>
      <c r="R1018" s="75"/>
      <c r="S1018" s="1"/>
      <c r="T1018" s="1"/>
      <c r="U1018" s="1"/>
      <c r="V1018" s="177"/>
      <c r="W1018" s="177"/>
      <c r="X1018" s="177"/>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row>
    <row r="1019" spans="1:52" ht="18" customHeight="1">
      <c r="A1019" s="1"/>
      <c r="B1019" s="1"/>
      <c r="C1019" s="1"/>
      <c r="D1019" s="1"/>
      <c r="E1019" s="1"/>
      <c r="F1019" s="167"/>
      <c r="G1019" s="1"/>
      <c r="H1019" s="167"/>
      <c r="I1019" s="1"/>
      <c r="J1019" s="345"/>
      <c r="K1019" s="1"/>
      <c r="L1019" s="10"/>
      <c r="M1019" s="1"/>
      <c r="N1019" s="1"/>
      <c r="O1019" s="10"/>
      <c r="P1019" s="1"/>
      <c r="Q1019" s="1"/>
      <c r="R1019" s="75"/>
      <c r="S1019" s="1"/>
      <c r="T1019" s="1"/>
      <c r="U1019" s="1"/>
      <c r="V1019" s="177"/>
      <c r="W1019" s="177"/>
      <c r="X1019" s="177"/>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row>
    <row r="1020" spans="1:52" ht="18" customHeight="1">
      <c r="A1020" s="1"/>
      <c r="B1020" s="1"/>
      <c r="C1020" s="1"/>
      <c r="D1020" s="1"/>
      <c r="E1020" s="1"/>
      <c r="F1020" s="167"/>
      <c r="G1020" s="1"/>
      <c r="H1020" s="167"/>
      <c r="I1020" s="1"/>
      <c r="J1020" s="345"/>
      <c r="K1020" s="1"/>
      <c r="L1020" s="10"/>
      <c r="M1020" s="1"/>
      <c r="N1020" s="1"/>
      <c r="O1020" s="10"/>
      <c r="P1020" s="1"/>
      <c r="Q1020" s="1"/>
      <c r="R1020" s="75"/>
      <c r="S1020" s="1"/>
      <c r="T1020" s="1"/>
      <c r="U1020" s="1"/>
      <c r="V1020" s="177"/>
      <c r="W1020" s="177"/>
      <c r="X1020" s="177"/>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row>
    <row r="1021" spans="1:52" ht="18" customHeight="1">
      <c r="A1021" s="1"/>
      <c r="B1021" s="1"/>
      <c r="C1021" s="1"/>
      <c r="D1021" s="1"/>
      <c r="E1021" s="1"/>
      <c r="F1021" s="167"/>
      <c r="G1021" s="1"/>
      <c r="H1021" s="167"/>
      <c r="I1021" s="1"/>
      <c r="J1021" s="345"/>
      <c r="K1021" s="1"/>
      <c r="L1021" s="10"/>
      <c r="M1021" s="1"/>
      <c r="N1021" s="1"/>
      <c r="O1021" s="10"/>
      <c r="P1021" s="1"/>
      <c r="Q1021" s="1"/>
      <c r="R1021" s="75"/>
      <c r="S1021" s="1"/>
      <c r="T1021" s="1"/>
      <c r="U1021" s="1"/>
      <c r="V1021" s="177"/>
      <c r="W1021" s="177"/>
      <c r="X1021" s="177"/>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row>
    <row r="1022" spans="1:52" ht="18" customHeight="1">
      <c r="A1022" s="1"/>
      <c r="B1022" s="1"/>
      <c r="C1022" s="1"/>
      <c r="D1022" s="1"/>
      <c r="E1022" s="1"/>
      <c r="F1022" s="167"/>
      <c r="G1022" s="1"/>
      <c r="H1022" s="167"/>
      <c r="I1022" s="1"/>
      <c r="J1022" s="345"/>
      <c r="K1022" s="1"/>
      <c r="L1022" s="10"/>
      <c r="M1022" s="1"/>
      <c r="N1022" s="1"/>
      <c r="O1022" s="10"/>
      <c r="P1022" s="1"/>
      <c r="Q1022" s="1"/>
      <c r="R1022" s="75"/>
      <c r="S1022" s="1"/>
      <c r="T1022" s="1"/>
      <c r="U1022" s="1"/>
      <c r="V1022" s="177"/>
      <c r="W1022" s="177"/>
      <c r="X1022" s="177"/>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row>
    <row r="1023" spans="1:52" ht="18" customHeight="1">
      <c r="A1023" s="1"/>
      <c r="B1023" s="1"/>
      <c r="C1023" s="1"/>
      <c r="D1023" s="1"/>
      <c r="E1023" s="1"/>
      <c r="F1023" s="167"/>
      <c r="G1023" s="1"/>
      <c r="H1023" s="167"/>
      <c r="I1023" s="1"/>
      <c r="J1023" s="345"/>
      <c r="K1023" s="1"/>
      <c r="L1023" s="10"/>
      <c r="M1023" s="1"/>
      <c r="N1023" s="1"/>
      <c r="O1023" s="10"/>
      <c r="P1023" s="1"/>
      <c r="Q1023" s="1"/>
      <c r="R1023" s="75"/>
      <c r="S1023" s="1"/>
      <c r="T1023" s="1"/>
      <c r="U1023" s="1"/>
      <c r="V1023" s="177"/>
      <c r="W1023" s="177"/>
      <c r="X1023" s="177"/>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row>
    <row r="1024" spans="1:52" ht="18" customHeight="1">
      <c r="A1024" s="1"/>
      <c r="B1024" s="1"/>
      <c r="C1024" s="1"/>
      <c r="D1024" s="1"/>
      <c r="E1024" s="1"/>
      <c r="F1024" s="167"/>
      <c r="G1024" s="1"/>
      <c r="H1024" s="167"/>
      <c r="I1024" s="1"/>
      <c r="J1024" s="345"/>
      <c r="K1024" s="1"/>
      <c r="L1024" s="10"/>
      <c r="M1024" s="1"/>
      <c r="N1024" s="1"/>
      <c r="O1024" s="10"/>
      <c r="P1024" s="1"/>
      <c r="Q1024" s="1"/>
      <c r="R1024" s="75"/>
      <c r="S1024" s="1"/>
      <c r="T1024" s="1"/>
      <c r="U1024" s="1"/>
      <c r="V1024" s="177"/>
      <c r="W1024" s="177"/>
      <c r="X1024" s="177"/>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row>
    <row r="1025" spans="1:52" ht="18" customHeight="1">
      <c r="A1025" s="1"/>
      <c r="B1025" s="1"/>
      <c r="C1025" s="1"/>
      <c r="D1025" s="1"/>
      <c r="E1025" s="1"/>
      <c r="F1025" s="167"/>
      <c r="G1025" s="1"/>
      <c r="H1025" s="167"/>
      <c r="I1025" s="1"/>
      <c r="J1025" s="345"/>
      <c r="K1025" s="1"/>
      <c r="L1025" s="10"/>
      <c r="M1025" s="1"/>
      <c r="N1025" s="1"/>
      <c r="O1025" s="10"/>
      <c r="P1025" s="1"/>
      <c r="Q1025" s="1"/>
      <c r="R1025" s="75"/>
      <c r="S1025" s="1"/>
      <c r="T1025" s="1"/>
      <c r="U1025" s="1"/>
      <c r="V1025" s="177"/>
      <c r="W1025" s="177"/>
      <c r="X1025" s="177"/>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row>
    <row r="1026" spans="1:52" ht="18" customHeight="1">
      <c r="A1026" s="1"/>
      <c r="B1026" s="1"/>
      <c r="C1026" s="1"/>
      <c r="D1026" s="1"/>
      <c r="E1026" s="1"/>
      <c r="F1026" s="167"/>
      <c r="G1026" s="1"/>
      <c r="H1026" s="167"/>
      <c r="I1026" s="1"/>
      <c r="J1026" s="345"/>
      <c r="K1026" s="1"/>
      <c r="L1026" s="10"/>
      <c r="M1026" s="1"/>
      <c r="N1026" s="1"/>
      <c r="O1026" s="10"/>
      <c r="P1026" s="1"/>
      <c r="Q1026" s="1"/>
      <c r="R1026" s="75"/>
      <c r="S1026" s="1"/>
      <c r="T1026" s="1"/>
      <c r="U1026" s="1"/>
      <c r="V1026" s="177"/>
      <c r="W1026" s="177"/>
      <c r="X1026" s="177"/>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row>
    <row r="1027" spans="1:52" ht="18" customHeight="1">
      <c r="A1027" s="1"/>
      <c r="B1027" s="1"/>
      <c r="C1027" s="1"/>
      <c r="D1027" s="1"/>
      <c r="E1027" s="1"/>
      <c r="F1027" s="167"/>
      <c r="G1027" s="1"/>
      <c r="H1027" s="167"/>
      <c r="I1027" s="1"/>
      <c r="J1027" s="345"/>
      <c r="K1027" s="1"/>
      <c r="L1027" s="10"/>
      <c r="M1027" s="1"/>
      <c r="N1027" s="1"/>
      <c r="O1027" s="10"/>
      <c r="P1027" s="1"/>
      <c r="Q1027" s="1"/>
      <c r="R1027" s="75"/>
      <c r="S1027" s="1"/>
      <c r="T1027" s="1"/>
      <c r="U1027" s="1"/>
      <c r="V1027" s="177"/>
      <c r="W1027" s="177"/>
      <c r="X1027" s="177"/>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row>
    <row r="1028" spans="1:52" ht="18" customHeight="1">
      <c r="A1028" s="1"/>
      <c r="B1028" s="1"/>
      <c r="C1028" s="1"/>
      <c r="D1028" s="1"/>
      <c r="E1028" s="1"/>
      <c r="F1028" s="167"/>
      <c r="G1028" s="1"/>
      <c r="H1028" s="167"/>
      <c r="I1028" s="1"/>
      <c r="J1028" s="345"/>
      <c r="K1028" s="1"/>
      <c r="L1028" s="10"/>
      <c r="M1028" s="1"/>
      <c r="N1028" s="1"/>
      <c r="O1028" s="10"/>
      <c r="P1028" s="1"/>
      <c r="Q1028" s="1"/>
      <c r="R1028" s="75"/>
      <c r="S1028" s="1"/>
      <c r="T1028" s="1"/>
      <c r="U1028" s="1"/>
      <c r="V1028" s="177"/>
      <c r="W1028" s="177"/>
      <c r="X1028" s="177"/>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row>
    <row r="1029" spans="1:52" ht="18" customHeight="1">
      <c r="A1029" s="1"/>
      <c r="B1029" s="1"/>
      <c r="C1029" s="1"/>
      <c r="D1029" s="1"/>
      <c r="E1029" s="1"/>
      <c r="F1029" s="167"/>
      <c r="G1029" s="1"/>
      <c r="H1029" s="167"/>
      <c r="I1029" s="1"/>
      <c r="J1029" s="345"/>
      <c r="K1029" s="1"/>
      <c r="L1029" s="10"/>
      <c r="M1029" s="1"/>
      <c r="N1029" s="1"/>
      <c r="O1029" s="10"/>
      <c r="P1029" s="1"/>
      <c r="Q1029" s="1"/>
      <c r="R1029" s="75"/>
      <c r="S1029" s="1"/>
      <c r="T1029" s="1"/>
      <c r="U1029" s="1"/>
      <c r="V1029" s="177"/>
      <c r="W1029" s="177"/>
      <c r="X1029" s="177"/>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row>
    <row r="1030" spans="1:52" ht="18" customHeight="1">
      <c r="A1030" s="1"/>
      <c r="B1030" s="1"/>
      <c r="C1030" s="1"/>
      <c r="D1030" s="1"/>
      <c r="E1030" s="1"/>
      <c r="F1030" s="167"/>
      <c r="G1030" s="1"/>
      <c r="H1030" s="167"/>
      <c r="I1030" s="1"/>
      <c r="J1030" s="345"/>
      <c r="K1030" s="1"/>
      <c r="L1030" s="10"/>
      <c r="M1030" s="1"/>
      <c r="N1030" s="1"/>
      <c r="O1030" s="10"/>
      <c r="P1030" s="1"/>
      <c r="Q1030" s="1"/>
      <c r="R1030" s="75"/>
      <c r="S1030" s="1"/>
      <c r="T1030" s="1"/>
      <c r="U1030" s="1"/>
      <c r="V1030" s="177"/>
      <c r="W1030" s="177"/>
      <c r="X1030" s="177"/>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row>
    <row r="1031" spans="1:52" ht="18" customHeight="1">
      <c r="A1031" s="1"/>
      <c r="B1031" s="1"/>
      <c r="C1031" s="1"/>
      <c r="D1031" s="1"/>
      <c r="E1031" s="1"/>
      <c r="F1031" s="167"/>
      <c r="G1031" s="1"/>
      <c r="H1031" s="167"/>
      <c r="I1031" s="1"/>
      <c r="J1031" s="345"/>
      <c r="K1031" s="1"/>
      <c r="L1031" s="10"/>
      <c r="M1031" s="1"/>
      <c r="N1031" s="1"/>
      <c r="O1031" s="10"/>
      <c r="P1031" s="1"/>
      <c r="Q1031" s="1"/>
      <c r="R1031" s="75"/>
      <c r="S1031" s="1"/>
      <c r="T1031" s="1"/>
      <c r="U1031" s="1"/>
      <c r="V1031" s="177"/>
      <c r="W1031" s="177"/>
      <c r="X1031" s="177"/>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row>
    <row r="1032" spans="1:52" ht="18" customHeight="1">
      <c r="A1032" s="1"/>
      <c r="B1032" s="1"/>
      <c r="C1032" s="1"/>
      <c r="D1032" s="1"/>
      <c r="E1032" s="1"/>
      <c r="F1032" s="167"/>
      <c r="G1032" s="1"/>
      <c r="H1032" s="167"/>
      <c r="I1032" s="1"/>
      <c r="J1032" s="345"/>
      <c r="K1032" s="1"/>
      <c r="L1032" s="10"/>
      <c r="M1032" s="1"/>
      <c r="N1032" s="1"/>
      <c r="O1032" s="10"/>
      <c r="P1032" s="1"/>
      <c r="Q1032" s="1"/>
      <c r="R1032" s="75"/>
      <c r="S1032" s="1"/>
      <c r="T1032" s="1"/>
      <c r="U1032" s="1"/>
      <c r="V1032" s="177"/>
      <c r="W1032" s="177"/>
      <c r="X1032" s="177"/>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row>
    <row r="1033" spans="1:52" ht="18" customHeight="1">
      <c r="A1033" s="1"/>
      <c r="B1033" s="1"/>
      <c r="C1033" s="1"/>
      <c r="D1033" s="1"/>
      <c r="E1033" s="1"/>
      <c r="F1033" s="167"/>
      <c r="G1033" s="1"/>
      <c r="H1033" s="167"/>
      <c r="I1033" s="1"/>
      <c r="J1033" s="345"/>
      <c r="K1033" s="1"/>
      <c r="L1033" s="10"/>
      <c r="M1033" s="1"/>
      <c r="N1033" s="1"/>
      <c r="O1033" s="10"/>
      <c r="P1033" s="1"/>
      <c r="Q1033" s="1"/>
      <c r="R1033" s="75"/>
      <c r="S1033" s="1"/>
      <c r="T1033" s="1"/>
      <c r="U1033" s="1"/>
      <c r="V1033" s="177"/>
      <c r="W1033" s="177"/>
      <c r="X1033" s="177"/>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row>
    <row r="1034" spans="1:52" ht="18" customHeight="1">
      <c r="A1034" s="1"/>
      <c r="B1034" s="1"/>
      <c r="C1034" s="1"/>
      <c r="D1034" s="1"/>
      <c r="E1034" s="1"/>
      <c r="F1034" s="167"/>
      <c r="G1034" s="1"/>
      <c r="H1034" s="167"/>
      <c r="I1034" s="1"/>
      <c r="J1034" s="345"/>
      <c r="K1034" s="1"/>
      <c r="L1034" s="10"/>
      <c r="M1034" s="1"/>
      <c r="N1034" s="1"/>
      <c r="O1034" s="10"/>
      <c r="P1034" s="1"/>
      <c r="Q1034" s="1"/>
      <c r="R1034" s="75"/>
      <c r="S1034" s="1"/>
      <c r="T1034" s="1"/>
      <c r="U1034" s="1"/>
      <c r="V1034" s="177"/>
      <c r="W1034" s="177"/>
      <c r="X1034" s="177"/>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row>
    <row r="1035" spans="1:52" ht="18" customHeight="1">
      <c r="A1035" s="1"/>
      <c r="B1035" s="1"/>
      <c r="C1035" s="1"/>
      <c r="D1035" s="1"/>
      <c r="E1035" s="1"/>
      <c r="F1035" s="167"/>
      <c r="G1035" s="1"/>
      <c r="H1035" s="167"/>
      <c r="I1035" s="1"/>
      <c r="J1035" s="345"/>
      <c r="K1035" s="1"/>
      <c r="L1035" s="10"/>
      <c r="M1035" s="1"/>
      <c r="N1035" s="1"/>
      <c r="O1035" s="10"/>
      <c r="P1035" s="1"/>
      <c r="Q1035" s="1"/>
      <c r="R1035" s="75"/>
      <c r="S1035" s="1"/>
      <c r="T1035" s="1"/>
      <c r="U1035" s="1"/>
      <c r="V1035" s="177"/>
      <c r="W1035" s="177"/>
      <c r="X1035" s="177"/>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row>
    <row r="1036" spans="1:52" ht="18" customHeight="1">
      <c r="A1036" s="1"/>
      <c r="B1036" s="1"/>
      <c r="C1036" s="1"/>
      <c r="D1036" s="1"/>
      <c r="E1036" s="1"/>
      <c r="F1036" s="167"/>
      <c r="G1036" s="1"/>
      <c r="H1036" s="167"/>
      <c r="I1036" s="1"/>
      <c r="J1036" s="345"/>
      <c r="K1036" s="1"/>
      <c r="L1036" s="10"/>
      <c r="M1036" s="1"/>
      <c r="N1036" s="1"/>
      <c r="O1036" s="10"/>
      <c r="P1036" s="1"/>
      <c r="Q1036" s="1"/>
      <c r="R1036" s="75"/>
      <c r="S1036" s="1"/>
      <c r="T1036" s="1"/>
      <c r="U1036" s="1"/>
      <c r="V1036" s="177"/>
      <c r="W1036" s="177"/>
      <c r="X1036" s="177"/>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row>
    <row r="1037" spans="1:52" ht="18" customHeight="1">
      <c r="A1037" s="1"/>
      <c r="B1037" s="1"/>
      <c r="C1037" s="1"/>
      <c r="D1037" s="1"/>
      <c r="E1037" s="1"/>
      <c r="F1037" s="167"/>
      <c r="G1037" s="1"/>
      <c r="H1037" s="167"/>
      <c r="I1037" s="1"/>
      <c r="J1037" s="345"/>
      <c r="K1037" s="1"/>
      <c r="L1037" s="10"/>
      <c r="M1037" s="1"/>
      <c r="N1037" s="1"/>
      <c r="O1037" s="10"/>
      <c r="P1037" s="1"/>
      <c r="Q1037" s="1"/>
      <c r="R1037" s="75"/>
      <c r="S1037" s="1"/>
      <c r="T1037" s="1"/>
      <c r="U1037" s="1"/>
      <c r="V1037" s="177"/>
      <c r="W1037" s="177"/>
      <c r="X1037" s="177"/>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row>
    <row r="1038" spans="1:52" ht="18" customHeight="1">
      <c r="A1038" s="1"/>
      <c r="B1038" s="1"/>
      <c r="C1038" s="1"/>
      <c r="D1038" s="1"/>
      <c r="E1038" s="1"/>
      <c r="F1038" s="167"/>
      <c r="G1038" s="1"/>
      <c r="H1038" s="167"/>
      <c r="I1038" s="1"/>
      <c r="J1038" s="345"/>
      <c r="K1038" s="1"/>
      <c r="L1038" s="10"/>
      <c r="M1038" s="1"/>
      <c r="N1038" s="1"/>
      <c r="O1038" s="10"/>
      <c r="P1038" s="1"/>
      <c r="Q1038" s="1"/>
      <c r="R1038" s="75"/>
      <c r="S1038" s="1"/>
      <c r="T1038" s="1"/>
      <c r="U1038" s="1"/>
      <c r="V1038" s="177"/>
      <c r="W1038" s="177"/>
      <c r="X1038" s="177"/>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row>
    <row r="1039" spans="1:52" ht="18" customHeight="1">
      <c r="A1039" s="1"/>
      <c r="B1039" s="1"/>
      <c r="C1039" s="1"/>
      <c r="D1039" s="1"/>
      <c r="E1039" s="1"/>
      <c r="F1039" s="167"/>
      <c r="G1039" s="1"/>
      <c r="H1039" s="167"/>
      <c r="I1039" s="1"/>
      <c r="J1039" s="345"/>
      <c r="K1039" s="1"/>
      <c r="L1039" s="10"/>
      <c r="M1039" s="1"/>
      <c r="N1039" s="1"/>
      <c r="O1039" s="10"/>
      <c r="P1039" s="1"/>
      <c r="Q1039" s="1"/>
      <c r="R1039" s="75"/>
      <c r="S1039" s="1"/>
      <c r="T1039" s="1"/>
      <c r="U1039" s="1"/>
      <c r="V1039" s="177"/>
      <c r="W1039" s="177"/>
      <c r="X1039" s="177"/>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row>
    <row r="1040" spans="1:52" ht="18" customHeight="1">
      <c r="A1040" s="1"/>
      <c r="B1040" s="1"/>
      <c r="C1040" s="1"/>
      <c r="D1040" s="1"/>
      <c r="E1040" s="1"/>
      <c r="F1040" s="167"/>
      <c r="G1040" s="1"/>
      <c r="H1040" s="167"/>
      <c r="I1040" s="1"/>
      <c r="J1040" s="345"/>
      <c r="K1040" s="1"/>
      <c r="L1040" s="10"/>
      <c r="M1040" s="1"/>
      <c r="N1040" s="1"/>
      <c r="O1040" s="10"/>
      <c r="P1040" s="1"/>
      <c r="Q1040" s="1"/>
      <c r="R1040" s="75"/>
      <c r="S1040" s="1"/>
      <c r="T1040" s="1"/>
      <c r="U1040" s="1"/>
      <c r="V1040" s="177"/>
      <c r="W1040" s="177"/>
      <c r="X1040" s="177"/>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row>
    <row r="1041" spans="1:52" ht="18" customHeight="1">
      <c r="A1041" s="1"/>
      <c r="B1041" s="1"/>
      <c r="C1041" s="1"/>
      <c r="D1041" s="1"/>
      <c r="E1041" s="1"/>
      <c r="F1041" s="167"/>
      <c r="G1041" s="1"/>
      <c r="H1041" s="167"/>
      <c r="I1041" s="1"/>
      <c r="J1041" s="345"/>
      <c r="K1041" s="1"/>
      <c r="L1041" s="10"/>
      <c r="M1041" s="1"/>
      <c r="N1041" s="1"/>
      <c r="O1041" s="10"/>
      <c r="P1041" s="1"/>
      <c r="Q1041" s="1"/>
      <c r="R1041" s="75"/>
      <c r="S1041" s="1"/>
      <c r="T1041" s="1"/>
      <c r="U1041" s="1"/>
      <c r="V1041" s="177"/>
      <c r="W1041" s="177"/>
      <c r="X1041" s="177"/>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row>
    <row r="1042" spans="1:52" ht="18" customHeight="1">
      <c r="A1042" s="1"/>
      <c r="B1042" s="1"/>
      <c r="C1042" s="1"/>
      <c r="D1042" s="1"/>
      <c r="E1042" s="1"/>
      <c r="F1042" s="167"/>
      <c r="G1042" s="1"/>
      <c r="H1042" s="167"/>
      <c r="I1042" s="1"/>
      <c r="J1042" s="345"/>
      <c r="K1042" s="1"/>
      <c r="L1042" s="10"/>
      <c r="M1042" s="1"/>
      <c r="N1042" s="1"/>
      <c r="O1042" s="10"/>
      <c r="P1042" s="1"/>
      <c r="Q1042" s="1"/>
      <c r="R1042" s="75"/>
      <c r="S1042" s="1"/>
      <c r="T1042" s="1"/>
      <c r="U1042" s="1"/>
      <c r="V1042" s="177"/>
      <c r="W1042" s="177"/>
      <c r="X1042" s="177"/>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row>
    <row r="1043" spans="1:52" ht="18" customHeight="1">
      <c r="A1043" s="1"/>
      <c r="B1043" s="1"/>
      <c r="C1043" s="1"/>
      <c r="D1043" s="1"/>
      <c r="E1043" s="1"/>
      <c r="F1043" s="167"/>
      <c r="G1043" s="1"/>
      <c r="H1043" s="167"/>
      <c r="I1043" s="1"/>
      <c r="J1043" s="345"/>
      <c r="K1043" s="1"/>
      <c r="L1043" s="10"/>
      <c r="M1043" s="1"/>
      <c r="N1043" s="1"/>
      <c r="O1043" s="10"/>
      <c r="P1043" s="1"/>
      <c r="Q1043" s="1"/>
      <c r="R1043" s="75"/>
      <c r="S1043" s="1"/>
      <c r="T1043" s="1"/>
      <c r="U1043" s="1"/>
      <c r="V1043" s="177"/>
      <c r="W1043" s="177"/>
      <c r="X1043" s="177"/>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row>
    <row r="1044" spans="1:52" ht="18" customHeight="1">
      <c r="A1044" s="1"/>
      <c r="B1044" s="1"/>
      <c r="C1044" s="1"/>
      <c r="D1044" s="1"/>
      <c r="E1044" s="1"/>
      <c r="F1044" s="167"/>
      <c r="G1044" s="1"/>
      <c r="H1044" s="167"/>
      <c r="I1044" s="1"/>
      <c r="J1044" s="345"/>
      <c r="K1044" s="1"/>
      <c r="L1044" s="10"/>
      <c r="M1044" s="1"/>
      <c r="N1044" s="1"/>
      <c r="O1044" s="10"/>
      <c r="P1044" s="1"/>
      <c r="Q1044" s="1"/>
      <c r="R1044" s="75"/>
      <c r="S1044" s="1"/>
      <c r="T1044" s="1"/>
      <c r="U1044" s="1"/>
      <c r="V1044" s="177"/>
      <c r="W1044" s="177"/>
      <c r="X1044" s="177"/>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row>
    <row r="1045" spans="1:52" ht="18" customHeight="1">
      <c r="A1045" s="1"/>
      <c r="B1045" s="1"/>
      <c r="C1045" s="1"/>
      <c r="D1045" s="1"/>
      <c r="E1045" s="1"/>
      <c r="F1045" s="167"/>
      <c r="G1045" s="1"/>
      <c r="H1045" s="167"/>
      <c r="I1045" s="1"/>
      <c r="J1045" s="345"/>
      <c r="K1045" s="1"/>
      <c r="L1045" s="10"/>
      <c r="M1045" s="1"/>
      <c r="N1045" s="1"/>
      <c r="O1045" s="10"/>
      <c r="P1045" s="1"/>
      <c r="Q1045" s="1"/>
      <c r="R1045" s="75"/>
      <c r="S1045" s="1"/>
      <c r="T1045" s="1"/>
      <c r="U1045" s="1"/>
      <c r="V1045" s="177"/>
      <c r="W1045" s="177"/>
      <c r="X1045" s="177"/>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row>
    <row r="1046" spans="1:52" ht="18" customHeight="1">
      <c r="A1046" s="1"/>
      <c r="B1046" s="1"/>
      <c r="C1046" s="1"/>
      <c r="D1046" s="1"/>
      <c r="E1046" s="1"/>
      <c r="F1046" s="167"/>
      <c r="G1046" s="1"/>
      <c r="H1046" s="167"/>
      <c r="I1046" s="1"/>
      <c r="J1046" s="345"/>
      <c r="K1046" s="1"/>
      <c r="L1046" s="10"/>
      <c r="M1046" s="1"/>
      <c r="N1046" s="1"/>
      <c r="O1046" s="10"/>
      <c r="P1046" s="1"/>
      <c r="Q1046" s="1"/>
      <c r="R1046" s="75"/>
      <c r="S1046" s="1"/>
      <c r="T1046" s="1"/>
      <c r="U1046" s="1"/>
      <c r="V1046" s="177"/>
      <c r="W1046" s="177"/>
      <c r="X1046" s="177"/>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row>
    <row r="1047" spans="1:52" ht="18" customHeight="1">
      <c r="A1047" s="1"/>
      <c r="B1047" s="1"/>
      <c r="C1047" s="1"/>
      <c r="D1047" s="1"/>
      <c r="E1047" s="1"/>
      <c r="F1047" s="167"/>
      <c r="G1047" s="1"/>
      <c r="H1047" s="167"/>
      <c r="I1047" s="1"/>
      <c r="J1047" s="345"/>
      <c r="K1047" s="1"/>
      <c r="L1047" s="10"/>
      <c r="M1047" s="1"/>
      <c r="N1047" s="1"/>
      <c r="O1047" s="10"/>
      <c r="P1047" s="1"/>
      <c r="Q1047" s="1"/>
      <c r="R1047" s="75"/>
      <c r="S1047" s="1"/>
      <c r="T1047" s="1"/>
      <c r="U1047" s="1"/>
      <c r="V1047" s="177"/>
      <c r="W1047" s="177"/>
      <c r="X1047" s="177"/>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row>
    <row r="1048" spans="1:52" ht="18" customHeight="1">
      <c r="A1048" s="1"/>
      <c r="B1048" s="1"/>
      <c r="C1048" s="1"/>
      <c r="D1048" s="1"/>
      <c r="E1048" s="1"/>
      <c r="F1048" s="167"/>
      <c r="G1048" s="1"/>
      <c r="H1048" s="167"/>
      <c r="I1048" s="1"/>
      <c r="J1048" s="345"/>
      <c r="K1048" s="1"/>
      <c r="L1048" s="10"/>
      <c r="M1048" s="1"/>
      <c r="N1048" s="1"/>
      <c r="O1048" s="10"/>
      <c r="P1048" s="1"/>
      <c r="Q1048" s="1"/>
      <c r="R1048" s="75"/>
      <c r="S1048" s="1"/>
      <c r="T1048" s="1"/>
      <c r="U1048" s="1"/>
      <c r="V1048" s="177"/>
      <c r="W1048" s="177"/>
      <c r="X1048" s="177"/>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row>
    <row r="1049" spans="1:52" ht="18" customHeight="1">
      <c r="A1049" s="1"/>
      <c r="B1049" s="1"/>
      <c r="C1049" s="1"/>
      <c r="D1049" s="1"/>
      <c r="E1049" s="1"/>
      <c r="F1049" s="167"/>
      <c r="G1049" s="1"/>
      <c r="H1049" s="167"/>
      <c r="I1049" s="1"/>
      <c r="J1049" s="345"/>
      <c r="K1049" s="1"/>
      <c r="L1049" s="10"/>
      <c r="M1049" s="1"/>
      <c r="N1049" s="1"/>
      <c r="O1049" s="10"/>
      <c r="P1049" s="1"/>
      <c r="Q1049" s="1"/>
      <c r="R1049" s="75"/>
      <c r="S1049" s="1"/>
      <c r="T1049" s="1"/>
      <c r="U1049" s="1"/>
      <c r="V1049" s="177"/>
      <c r="W1049" s="177"/>
      <c r="X1049" s="177"/>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row>
    <row r="1050" spans="1:52" ht="18" customHeight="1">
      <c r="A1050" s="1"/>
      <c r="B1050" s="1"/>
      <c r="C1050" s="1"/>
      <c r="D1050" s="1"/>
      <c r="E1050" s="1"/>
      <c r="F1050" s="167"/>
      <c r="G1050" s="1"/>
      <c r="H1050" s="167"/>
      <c r="I1050" s="1"/>
      <c r="J1050" s="345"/>
      <c r="K1050" s="1"/>
      <c r="L1050" s="10"/>
      <c r="M1050" s="1"/>
      <c r="N1050" s="1"/>
      <c r="O1050" s="10"/>
      <c r="P1050" s="1"/>
      <c r="Q1050" s="1"/>
      <c r="R1050" s="75"/>
      <c r="S1050" s="1"/>
      <c r="T1050" s="1"/>
      <c r="U1050" s="1"/>
      <c r="V1050" s="177"/>
      <c r="W1050" s="177"/>
      <c r="X1050" s="177"/>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row>
    <row r="1051" spans="1:52" ht="18" customHeight="1">
      <c r="A1051" s="1"/>
      <c r="B1051" s="1"/>
      <c r="C1051" s="1"/>
      <c r="D1051" s="1"/>
      <c r="E1051" s="1"/>
      <c r="F1051" s="167"/>
      <c r="G1051" s="1"/>
      <c r="H1051" s="167"/>
      <c r="I1051" s="1"/>
      <c r="J1051" s="345"/>
      <c r="K1051" s="1"/>
      <c r="L1051" s="10"/>
      <c r="M1051" s="1"/>
      <c r="N1051" s="1"/>
      <c r="O1051" s="10"/>
      <c r="P1051" s="1"/>
      <c r="Q1051" s="1"/>
      <c r="R1051" s="75"/>
      <c r="S1051" s="1"/>
      <c r="T1051" s="1"/>
      <c r="U1051" s="1"/>
      <c r="V1051" s="177"/>
      <c r="W1051" s="177"/>
      <c r="X1051" s="177"/>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row>
    <row r="1052" spans="1:52" ht="18" customHeight="1">
      <c r="A1052" s="1"/>
      <c r="B1052" s="1"/>
      <c r="C1052" s="1"/>
      <c r="D1052" s="1"/>
      <c r="E1052" s="1"/>
      <c r="F1052" s="167"/>
      <c r="G1052" s="1"/>
      <c r="H1052" s="167"/>
      <c r="I1052" s="1"/>
      <c r="J1052" s="345"/>
      <c r="K1052" s="1"/>
      <c r="L1052" s="10"/>
      <c r="M1052" s="1"/>
      <c r="N1052" s="1"/>
      <c r="O1052" s="10"/>
      <c r="P1052" s="1"/>
      <c r="Q1052" s="1"/>
      <c r="R1052" s="75"/>
      <c r="S1052" s="1"/>
      <c r="T1052" s="1"/>
      <c r="U1052" s="1"/>
      <c r="V1052" s="177"/>
      <c r="W1052" s="177"/>
      <c r="X1052" s="177"/>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row>
    <row r="1053" spans="1:52" ht="18" customHeight="1">
      <c r="A1053" s="1"/>
      <c r="B1053" s="1"/>
      <c r="C1053" s="1"/>
      <c r="D1053" s="1"/>
      <c r="E1053" s="1"/>
      <c r="F1053" s="167"/>
      <c r="G1053" s="1"/>
      <c r="H1053" s="167"/>
      <c r="I1053" s="1"/>
      <c r="J1053" s="345"/>
      <c r="K1053" s="1"/>
      <c r="L1053" s="10"/>
      <c r="M1053" s="1"/>
      <c r="N1053" s="1"/>
      <c r="O1053" s="10"/>
      <c r="P1053" s="1"/>
      <c r="Q1053" s="1"/>
      <c r="R1053" s="75"/>
      <c r="S1053" s="1"/>
      <c r="T1053" s="1"/>
      <c r="U1053" s="1"/>
      <c r="V1053" s="177"/>
      <c r="W1053" s="177"/>
      <c r="X1053" s="177"/>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row>
    <row r="1054" spans="1:52" ht="18" customHeight="1">
      <c r="A1054" s="1"/>
      <c r="B1054" s="1"/>
      <c r="C1054" s="1"/>
      <c r="D1054" s="1"/>
      <c r="E1054" s="1"/>
      <c r="F1054" s="167"/>
      <c r="G1054" s="1"/>
      <c r="H1054" s="167"/>
      <c r="I1054" s="1"/>
      <c r="J1054" s="345"/>
      <c r="K1054" s="1"/>
      <c r="L1054" s="10"/>
      <c r="M1054" s="1"/>
      <c r="N1054" s="1"/>
      <c r="O1054" s="10"/>
      <c r="P1054" s="1"/>
      <c r="Q1054" s="1"/>
      <c r="R1054" s="75"/>
      <c r="S1054" s="1"/>
      <c r="T1054" s="1"/>
      <c r="U1054" s="1"/>
      <c r="V1054" s="177"/>
      <c r="W1054" s="177"/>
      <c r="X1054" s="177"/>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row>
    <row r="1055" spans="1:52" ht="18" customHeight="1">
      <c r="A1055" s="1"/>
      <c r="B1055" s="1"/>
      <c r="C1055" s="1"/>
      <c r="D1055" s="1"/>
      <c r="E1055" s="1"/>
      <c r="F1055" s="167"/>
      <c r="G1055" s="1"/>
      <c r="H1055" s="167"/>
      <c r="I1055" s="1"/>
      <c r="J1055" s="345"/>
      <c r="K1055" s="1"/>
      <c r="L1055" s="10"/>
      <c r="M1055" s="1"/>
      <c r="N1055" s="1"/>
      <c r="O1055" s="10"/>
      <c r="P1055" s="1"/>
      <c r="Q1055" s="1"/>
      <c r="R1055" s="75"/>
      <c r="S1055" s="1"/>
      <c r="T1055" s="1"/>
      <c r="U1055" s="1"/>
      <c r="V1055" s="177"/>
      <c r="W1055" s="177"/>
      <c r="X1055" s="177"/>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row>
    <row r="1056" spans="1:52" ht="18" customHeight="1">
      <c r="A1056" s="1"/>
      <c r="B1056" s="1"/>
      <c r="C1056" s="1"/>
      <c r="D1056" s="1"/>
      <c r="E1056" s="1"/>
      <c r="F1056" s="167"/>
      <c r="G1056" s="1"/>
      <c r="H1056" s="167"/>
      <c r="I1056" s="1"/>
      <c r="J1056" s="345"/>
      <c r="K1056" s="1"/>
      <c r="L1056" s="10"/>
      <c r="M1056" s="1"/>
      <c r="N1056" s="1"/>
      <c r="O1056" s="10"/>
      <c r="P1056" s="1"/>
      <c r="Q1056" s="1"/>
      <c r="R1056" s="75"/>
      <c r="S1056" s="1"/>
      <c r="T1056" s="1"/>
      <c r="U1056" s="1"/>
      <c r="V1056" s="177"/>
      <c r="W1056" s="177"/>
      <c r="X1056" s="177"/>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row>
    <row r="1057" spans="1:52" ht="18" customHeight="1">
      <c r="A1057" s="1"/>
      <c r="B1057" s="1"/>
      <c r="C1057" s="1"/>
      <c r="D1057" s="1"/>
      <c r="E1057" s="1"/>
      <c r="F1057" s="167"/>
      <c r="G1057" s="1"/>
      <c r="H1057" s="167"/>
      <c r="I1057" s="1"/>
      <c r="J1057" s="345"/>
      <c r="K1057" s="1"/>
      <c r="L1057" s="10"/>
      <c r="M1057" s="1"/>
      <c r="N1057" s="1"/>
      <c r="O1057" s="10"/>
      <c r="P1057" s="1"/>
      <c r="Q1057" s="1"/>
      <c r="R1057" s="75"/>
      <c r="S1057" s="1"/>
      <c r="T1057" s="1"/>
      <c r="U1057" s="1"/>
      <c r="V1057" s="177"/>
      <c r="W1057" s="177"/>
      <c r="X1057" s="177"/>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row>
    <row r="1058" spans="1:52" ht="18" customHeight="1">
      <c r="A1058" s="1"/>
      <c r="B1058" s="1"/>
      <c r="C1058" s="1"/>
      <c r="D1058" s="1"/>
      <c r="E1058" s="1"/>
      <c r="F1058" s="167"/>
      <c r="G1058" s="1"/>
      <c r="H1058" s="167"/>
      <c r="I1058" s="1"/>
      <c r="J1058" s="345"/>
      <c r="K1058" s="1"/>
      <c r="L1058" s="10"/>
      <c r="M1058" s="1"/>
      <c r="N1058" s="1"/>
      <c r="O1058" s="10"/>
      <c r="P1058" s="1"/>
      <c r="Q1058" s="1"/>
      <c r="R1058" s="75"/>
      <c r="S1058" s="1"/>
      <c r="T1058" s="1"/>
      <c r="U1058" s="1"/>
      <c r="V1058" s="177"/>
      <c r="W1058" s="177"/>
      <c r="X1058" s="177"/>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row>
    <row r="1059" spans="1:52" ht="18" customHeight="1">
      <c r="A1059" s="1"/>
      <c r="B1059" s="1"/>
      <c r="C1059" s="1"/>
      <c r="D1059" s="1"/>
      <c r="E1059" s="1"/>
      <c r="F1059" s="167"/>
      <c r="G1059" s="1"/>
      <c r="H1059" s="167"/>
      <c r="I1059" s="1"/>
      <c r="J1059" s="345"/>
      <c r="K1059" s="1"/>
      <c r="L1059" s="10"/>
      <c r="M1059" s="1"/>
      <c r="N1059" s="1"/>
      <c r="O1059" s="10"/>
      <c r="P1059" s="1"/>
      <c r="Q1059" s="1"/>
      <c r="R1059" s="75"/>
      <c r="S1059" s="1"/>
      <c r="T1059" s="1"/>
      <c r="U1059" s="1"/>
      <c r="V1059" s="177"/>
      <c r="W1059" s="177"/>
      <c r="X1059" s="177"/>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row>
    <row r="1060" spans="1:52" ht="18" customHeight="1">
      <c r="A1060" s="1"/>
      <c r="B1060" s="1"/>
      <c r="C1060" s="1"/>
      <c r="D1060" s="1"/>
      <c r="E1060" s="1"/>
      <c r="F1060" s="167"/>
      <c r="G1060" s="1"/>
      <c r="H1060" s="167"/>
      <c r="I1060" s="1"/>
      <c r="J1060" s="345"/>
      <c r="K1060" s="1"/>
      <c r="L1060" s="10"/>
      <c r="M1060" s="1"/>
      <c r="N1060" s="1"/>
      <c r="O1060" s="10"/>
      <c r="P1060" s="1"/>
      <c r="Q1060" s="1"/>
      <c r="R1060" s="75"/>
      <c r="S1060" s="1"/>
      <c r="T1060" s="1"/>
      <c r="U1060" s="1"/>
      <c r="V1060" s="177"/>
      <c r="W1060" s="177"/>
      <c r="X1060" s="177"/>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row>
    <row r="1061" spans="1:52" ht="18" customHeight="1">
      <c r="A1061" s="1"/>
      <c r="B1061" s="1"/>
      <c r="C1061" s="1"/>
      <c r="D1061" s="1"/>
      <c r="E1061" s="1"/>
      <c r="F1061" s="167"/>
      <c r="G1061" s="1"/>
      <c r="H1061" s="167"/>
      <c r="I1061" s="1"/>
      <c r="J1061" s="345"/>
      <c r="K1061" s="1"/>
      <c r="L1061" s="10"/>
      <c r="M1061" s="1"/>
      <c r="N1061" s="1"/>
      <c r="O1061" s="10"/>
      <c r="P1061" s="1"/>
      <c r="Q1061" s="1"/>
      <c r="R1061" s="75"/>
      <c r="S1061" s="1"/>
      <c r="T1061" s="1"/>
      <c r="U1061" s="1"/>
      <c r="V1061" s="177"/>
      <c r="W1061" s="177"/>
      <c r="X1061" s="177"/>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row>
    <row r="1062" spans="1:52" ht="18" customHeight="1">
      <c r="A1062" s="1"/>
      <c r="B1062" s="1"/>
      <c r="C1062" s="1"/>
      <c r="D1062" s="1"/>
      <c r="E1062" s="1"/>
      <c r="F1062" s="167"/>
      <c r="G1062" s="1"/>
      <c r="H1062" s="167"/>
      <c r="I1062" s="1"/>
      <c r="J1062" s="345"/>
      <c r="K1062" s="1"/>
      <c r="L1062" s="10"/>
      <c r="M1062" s="1"/>
      <c r="N1062" s="1"/>
      <c r="O1062" s="10"/>
      <c r="P1062" s="1"/>
      <c r="Q1062" s="1"/>
      <c r="R1062" s="75"/>
      <c r="S1062" s="1"/>
      <c r="T1062" s="1"/>
      <c r="U1062" s="1"/>
      <c r="V1062" s="177"/>
      <c r="W1062" s="177"/>
      <c r="X1062" s="177"/>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row>
    <row r="1063" spans="1:52" ht="18" customHeight="1">
      <c r="A1063" s="1"/>
      <c r="B1063" s="1"/>
      <c r="C1063" s="1"/>
      <c r="D1063" s="1"/>
      <c r="E1063" s="1"/>
      <c r="F1063" s="167"/>
      <c r="G1063" s="1"/>
      <c r="H1063" s="167"/>
      <c r="I1063" s="1"/>
      <c r="J1063" s="345"/>
      <c r="K1063" s="1"/>
      <c r="L1063" s="10"/>
      <c r="M1063" s="1"/>
      <c r="N1063" s="1"/>
      <c r="O1063" s="10"/>
      <c r="P1063" s="1"/>
      <c r="Q1063" s="1"/>
      <c r="R1063" s="75"/>
      <c r="S1063" s="1"/>
      <c r="T1063" s="1"/>
      <c r="U1063" s="1"/>
      <c r="V1063" s="177"/>
      <c r="W1063" s="177"/>
      <c r="X1063" s="177"/>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row>
    <row r="1064" spans="1:52" ht="18" customHeight="1">
      <c r="A1064" s="1"/>
      <c r="B1064" s="1"/>
      <c r="C1064" s="1"/>
      <c r="D1064" s="1"/>
      <c r="E1064" s="1"/>
      <c r="F1064" s="167"/>
      <c r="G1064" s="1"/>
      <c r="H1064" s="167"/>
      <c r="I1064" s="1"/>
      <c r="J1064" s="345"/>
      <c r="K1064" s="1"/>
      <c r="L1064" s="10"/>
      <c r="M1064" s="1"/>
      <c r="N1064" s="1"/>
      <c r="O1064" s="10"/>
      <c r="P1064" s="1"/>
      <c r="Q1064" s="1"/>
      <c r="R1064" s="75"/>
      <c r="S1064" s="1"/>
      <c r="T1064" s="1"/>
      <c r="U1064" s="1"/>
      <c r="V1064" s="177"/>
      <c r="W1064" s="177"/>
      <c r="X1064" s="177"/>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row>
    <row r="1065" spans="1:52" ht="18" customHeight="1">
      <c r="A1065" s="1"/>
      <c r="B1065" s="1"/>
      <c r="C1065" s="1"/>
      <c r="D1065" s="1"/>
      <c r="E1065" s="1"/>
      <c r="F1065" s="167"/>
      <c r="G1065" s="1"/>
      <c r="H1065" s="167"/>
      <c r="I1065" s="1"/>
      <c r="J1065" s="345"/>
      <c r="K1065" s="1"/>
      <c r="L1065" s="10"/>
      <c r="M1065" s="1"/>
      <c r="N1065" s="1"/>
      <c r="O1065" s="10"/>
      <c r="P1065" s="1"/>
      <c r="Q1065" s="1"/>
      <c r="R1065" s="75"/>
      <c r="S1065" s="1"/>
      <c r="T1065" s="1"/>
      <c r="U1065" s="1"/>
      <c r="V1065" s="177"/>
      <c r="W1065" s="177"/>
      <c r="X1065" s="177"/>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row>
    <row r="1066" spans="1:52" ht="18" customHeight="1">
      <c r="A1066" s="1"/>
      <c r="B1066" s="1"/>
      <c r="C1066" s="1"/>
      <c r="D1066" s="1"/>
      <c r="E1066" s="1"/>
      <c r="F1066" s="167"/>
      <c r="G1066" s="1"/>
      <c r="H1066" s="167"/>
      <c r="I1066" s="1"/>
      <c r="J1066" s="345"/>
      <c r="K1066" s="1"/>
      <c r="L1066" s="10"/>
      <c r="M1066" s="1"/>
      <c r="N1066" s="1"/>
      <c r="O1066" s="10"/>
      <c r="P1066" s="1"/>
      <c r="Q1066" s="1"/>
      <c r="R1066" s="75"/>
      <c r="S1066" s="1"/>
      <c r="T1066" s="1"/>
      <c r="U1066" s="1"/>
      <c r="V1066" s="177"/>
      <c r="W1066" s="177"/>
      <c r="X1066" s="177"/>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row>
    <row r="1067" spans="1:52" ht="18" customHeight="1">
      <c r="A1067" s="1"/>
      <c r="B1067" s="1"/>
      <c r="C1067" s="1"/>
      <c r="D1067" s="1"/>
      <c r="E1067" s="1"/>
      <c r="F1067" s="167"/>
      <c r="G1067" s="1"/>
      <c r="H1067" s="167"/>
      <c r="I1067" s="1"/>
      <c r="J1067" s="345"/>
      <c r="K1067" s="1"/>
      <c r="L1067" s="10"/>
      <c r="M1067" s="1"/>
      <c r="N1067" s="1"/>
      <c r="O1067" s="10"/>
      <c r="P1067" s="1"/>
      <c r="Q1067" s="1"/>
      <c r="R1067" s="75"/>
      <c r="S1067" s="1"/>
      <c r="T1067" s="1"/>
      <c r="U1067" s="1"/>
      <c r="V1067" s="177"/>
      <c r="W1067" s="177"/>
      <c r="X1067" s="177"/>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row>
    <row r="1068" spans="1:52" ht="18" customHeight="1">
      <c r="A1068" s="1"/>
      <c r="B1068" s="1"/>
      <c r="C1068" s="1"/>
      <c r="D1068" s="1"/>
      <c r="E1068" s="1"/>
      <c r="F1068" s="167"/>
      <c r="G1068" s="1"/>
      <c r="H1068" s="167"/>
      <c r="I1068" s="1"/>
      <c r="J1068" s="345"/>
      <c r="K1068" s="1"/>
      <c r="L1068" s="10"/>
      <c r="M1068" s="1"/>
      <c r="N1068" s="1"/>
      <c r="O1068" s="10"/>
      <c r="P1068" s="1"/>
      <c r="Q1068" s="1"/>
      <c r="R1068" s="75"/>
      <c r="S1068" s="1"/>
      <c r="T1068" s="1"/>
      <c r="U1068" s="1"/>
      <c r="V1068" s="177"/>
      <c r="W1068" s="177"/>
      <c r="X1068" s="177"/>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row>
    <row r="1069" spans="1:52" ht="18" customHeight="1">
      <c r="A1069" s="1"/>
      <c r="B1069" s="1"/>
      <c r="C1069" s="1"/>
      <c r="D1069" s="1"/>
      <c r="E1069" s="1"/>
      <c r="F1069" s="167"/>
      <c r="G1069" s="1"/>
      <c r="H1069" s="167"/>
      <c r="I1069" s="1"/>
      <c r="J1069" s="345"/>
      <c r="K1069" s="1"/>
      <c r="L1069" s="10"/>
      <c r="M1069" s="1"/>
      <c r="N1069" s="1"/>
      <c r="O1069" s="10"/>
      <c r="P1069" s="1"/>
      <c r="Q1069" s="1"/>
      <c r="R1069" s="75"/>
      <c r="S1069" s="1"/>
      <c r="T1069" s="1"/>
      <c r="U1069" s="1"/>
      <c r="V1069" s="177"/>
      <c r="W1069" s="177"/>
      <c r="X1069" s="177"/>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row>
    <row r="1070" spans="1:52" ht="18" customHeight="1">
      <c r="A1070" s="1"/>
      <c r="B1070" s="1"/>
      <c r="C1070" s="1"/>
      <c r="D1070" s="1"/>
      <c r="E1070" s="1"/>
      <c r="F1070" s="167"/>
      <c r="G1070" s="1"/>
      <c r="H1070" s="167"/>
      <c r="I1070" s="1"/>
      <c r="J1070" s="345"/>
      <c r="K1070" s="1"/>
      <c r="L1070" s="10"/>
      <c r="M1070" s="1"/>
      <c r="N1070" s="1"/>
      <c r="O1070" s="10"/>
      <c r="P1070" s="1"/>
      <c r="Q1070" s="1"/>
      <c r="R1070" s="75"/>
      <c r="S1070" s="1"/>
      <c r="T1070" s="1"/>
      <c r="U1070" s="1"/>
      <c r="V1070" s="177"/>
      <c r="W1070" s="177"/>
      <c r="X1070" s="177"/>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row>
    <row r="1071" spans="1:52" ht="18" customHeight="1">
      <c r="A1071" s="1"/>
      <c r="B1071" s="1"/>
      <c r="C1071" s="1"/>
      <c r="D1071" s="1"/>
      <c r="E1071" s="1"/>
      <c r="F1071" s="167"/>
      <c r="G1071" s="1"/>
      <c r="H1071" s="167"/>
      <c r="I1071" s="1"/>
      <c r="J1071" s="345"/>
      <c r="K1071" s="1"/>
      <c r="L1071" s="10"/>
      <c r="M1071" s="1"/>
      <c r="N1071" s="1"/>
      <c r="O1071" s="10"/>
      <c r="P1071" s="1"/>
      <c r="Q1071" s="1"/>
      <c r="R1071" s="75"/>
      <c r="S1071" s="1"/>
      <c r="T1071" s="1"/>
      <c r="U1071" s="1"/>
      <c r="V1071" s="177"/>
      <c r="W1071" s="177"/>
      <c r="X1071" s="177"/>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row>
    <row r="1072" spans="1:52" ht="18" customHeight="1">
      <c r="A1072" s="1"/>
      <c r="B1072" s="1"/>
      <c r="C1072" s="1"/>
      <c r="D1072" s="1"/>
      <c r="E1072" s="1"/>
      <c r="F1072" s="167"/>
      <c r="G1072" s="1"/>
      <c r="H1072" s="167"/>
      <c r="I1072" s="1"/>
      <c r="J1072" s="345"/>
      <c r="K1072" s="1"/>
      <c r="L1072" s="10"/>
      <c r="M1072" s="1"/>
      <c r="N1072" s="1"/>
      <c r="O1072" s="10"/>
      <c r="P1072" s="1"/>
      <c r="Q1072" s="1"/>
      <c r="R1072" s="75"/>
      <c r="S1072" s="1"/>
      <c r="T1072" s="1"/>
      <c r="U1072" s="1"/>
      <c r="V1072" s="177"/>
      <c r="W1072" s="177"/>
      <c r="X1072" s="177"/>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row>
    <row r="1073" spans="1:52" ht="18" customHeight="1">
      <c r="A1073" s="1"/>
      <c r="B1073" s="1"/>
      <c r="C1073" s="1"/>
      <c r="D1073" s="1"/>
      <c r="E1073" s="1"/>
      <c r="F1073" s="167"/>
      <c r="G1073" s="1"/>
      <c r="H1073" s="167"/>
      <c r="I1073" s="1"/>
      <c r="J1073" s="345"/>
      <c r="K1073" s="1"/>
      <c r="L1073" s="10"/>
      <c r="M1073" s="1"/>
      <c r="N1073" s="1"/>
      <c r="O1073" s="10"/>
      <c r="P1073" s="1"/>
      <c r="Q1073" s="1"/>
      <c r="R1073" s="75"/>
      <c r="S1073" s="1"/>
      <c r="T1073" s="1"/>
      <c r="U1073" s="1"/>
      <c r="V1073" s="177"/>
      <c r="W1073" s="177"/>
      <c r="X1073" s="177"/>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row>
    <row r="1074" spans="1:52" ht="18" customHeight="1">
      <c r="A1074" s="1"/>
      <c r="B1074" s="1"/>
      <c r="C1074" s="1"/>
      <c r="D1074" s="1"/>
      <c r="E1074" s="1"/>
      <c r="F1074" s="167"/>
      <c r="G1074" s="1"/>
      <c r="H1074" s="167"/>
      <c r="I1074" s="1"/>
      <c r="J1074" s="345"/>
      <c r="K1074" s="1"/>
      <c r="L1074" s="10"/>
      <c r="M1074" s="1"/>
      <c r="N1074" s="1"/>
      <c r="O1074" s="10"/>
      <c r="P1074" s="1"/>
      <c r="Q1074" s="1"/>
      <c r="R1074" s="75"/>
      <c r="S1074" s="1"/>
      <c r="T1074" s="1"/>
      <c r="U1074" s="1"/>
      <c r="V1074" s="177"/>
      <c r="W1074" s="177"/>
      <c r="X1074" s="177"/>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row>
    <row r="1075" spans="1:52" ht="18" customHeight="1">
      <c r="A1075" s="1"/>
      <c r="B1075" s="1"/>
      <c r="C1075" s="1"/>
      <c r="D1075" s="1"/>
      <c r="E1075" s="1"/>
      <c r="F1075" s="167"/>
      <c r="G1075" s="1"/>
      <c r="H1075" s="167"/>
      <c r="I1075" s="1"/>
      <c r="J1075" s="345"/>
      <c r="K1075" s="1"/>
      <c r="L1075" s="10"/>
      <c r="M1075" s="1"/>
      <c r="N1075" s="1"/>
      <c r="O1075" s="10"/>
      <c r="P1075" s="1"/>
      <c r="Q1075" s="1"/>
      <c r="R1075" s="75"/>
      <c r="S1075" s="1"/>
      <c r="T1075" s="1"/>
      <c r="U1075" s="1"/>
      <c r="V1075" s="177"/>
      <c r="W1075" s="177"/>
      <c r="X1075" s="177"/>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row>
    <row r="1076" spans="1:52" ht="18" customHeight="1">
      <c r="A1076" s="1"/>
      <c r="B1076" s="1"/>
      <c r="C1076" s="1"/>
      <c r="D1076" s="1"/>
      <c r="E1076" s="1"/>
      <c r="F1076" s="167"/>
      <c r="G1076" s="1"/>
      <c r="H1076" s="167"/>
      <c r="I1076" s="1"/>
      <c r="J1076" s="345"/>
      <c r="K1076" s="1"/>
      <c r="L1076" s="10"/>
      <c r="M1076" s="1"/>
      <c r="N1076" s="1"/>
      <c r="O1076" s="10"/>
      <c r="P1076" s="1"/>
      <c r="Q1076" s="1"/>
      <c r="R1076" s="75"/>
      <c r="S1076" s="1"/>
      <c r="T1076" s="1"/>
      <c r="U1076" s="1"/>
      <c r="V1076" s="177"/>
      <c r="W1076" s="177"/>
      <c r="X1076" s="177"/>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row>
    <row r="1077" spans="1:52" ht="18" customHeight="1">
      <c r="A1077" s="1"/>
      <c r="B1077" s="1"/>
      <c r="C1077" s="1"/>
      <c r="D1077" s="1"/>
      <c r="E1077" s="1"/>
      <c r="F1077" s="167"/>
      <c r="G1077" s="1"/>
      <c r="H1077" s="167"/>
      <c r="I1077" s="1"/>
      <c r="J1077" s="345"/>
      <c r="K1077" s="1"/>
      <c r="L1077" s="10"/>
      <c r="M1077" s="1"/>
      <c r="N1077" s="1"/>
      <c r="O1077" s="10"/>
      <c r="P1077" s="1"/>
      <c r="Q1077" s="1"/>
      <c r="R1077" s="75"/>
      <c r="S1077" s="1"/>
      <c r="T1077" s="1"/>
      <c r="U1077" s="1"/>
      <c r="V1077" s="177"/>
      <c r="W1077" s="177"/>
      <c r="X1077" s="177"/>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row>
    <row r="1078" spans="1:52" ht="18" customHeight="1">
      <c r="A1078" s="1"/>
      <c r="B1078" s="1"/>
      <c r="C1078" s="1"/>
      <c r="D1078" s="1"/>
      <c r="E1078" s="1"/>
      <c r="F1078" s="167"/>
      <c r="G1078" s="1"/>
      <c r="H1078" s="167"/>
      <c r="I1078" s="1"/>
      <c r="J1078" s="345"/>
      <c r="K1078" s="1"/>
      <c r="L1078" s="10"/>
      <c r="M1078" s="1"/>
      <c r="N1078" s="1"/>
      <c r="O1078" s="10"/>
      <c r="P1078" s="1"/>
      <c r="Q1078" s="1"/>
      <c r="R1078" s="75"/>
      <c r="S1078" s="1"/>
      <c r="T1078" s="1"/>
      <c r="U1078" s="1"/>
      <c r="V1078" s="177"/>
      <c r="W1078" s="177"/>
      <c r="X1078" s="177"/>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row>
    <row r="1079" spans="1:52" ht="18" customHeight="1">
      <c r="A1079" s="1"/>
      <c r="B1079" s="1"/>
      <c r="C1079" s="1"/>
      <c r="D1079" s="1"/>
      <c r="E1079" s="1"/>
      <c r="F1079" s="167"/>
      <c r="G1079" s="1"/>
      <c r="H1079" s="167"/>
      <c r="I1079" s="1"/>
      <c r="J1079" s="345"/>
      <c r="K1079" s="1"/>
      <c r="L1079" s="10"/>
      <c r="M1079" s="1"/>
      <c r="N1079" s="1"/>
      <c r="O1079" s="10"/>
      <c r="P1079" s="1"/>
      <c r="Q1079" s="1"/>
      <c r="R1079" s="75"/>
      <c r="S1079" s="1"/>
      <c r="T1079" s="1"/>
      <c r="U1079" s="1"/>
      <c r="V1079" s="177"/>
      <c r="W1079" s="177"/>
      <c r="X1079" s="177"/>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row>
    <row r="1080" spans="1:52" ht="18" customHeight="1">
      <c r="A1080" s="1"/>
      <c r="B1080" s="1"/>
      <c r="C1080" s="1"/>
      <c r="D1080" s="1"/>
      <c r="E1080" s="1"/>
      <c r="F1080" s="167"/>
      <c r="G1080" s="1"/>
      <c r="H1080" s="167"/>
      <c r="I1080" s="1"/>
      <c r="J1080" s="345"/>
      <c r="K1080" s="1"/>
      <c r="L1080" s="10"/>
      <c r="M1080" s="1"/>
      <c r="N1080" s="1"/>
      <c r="O1080" s="10"/>
      <c r="P1080" s="1"/>
      <c r="Q1080" s="1"/>
      <c r="R1080" s="75"/>
      <c r="S1080" s="1"/>
      <c r="T1080" s="1"/>
      <c r="U1080" s="1"/>
      <c r="V1080" s="177"/>
      <c r="W1080" s="177"/>
      <c r="X1080" s="177"/>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row>
    <row r="1081" spans="1:52" ht="18" customHeight="1">
      <c r="A1081" s="1"/>
      <c r="B1081" s="1"/>
      <c r="C1081" s="1"/>
      <c r="D1081" s="1"/>
      <c r="E1081" s="1"/>
      <c r="F1081" s="167"/>
      <c r="G1081" s="1"/>
      <c r="H1081" s="167"/>
      <c r="I1081" s="1"/>
      <c r="J1081" s="345"/>
      <c r="K1081" s="1"/>
      <c r="L1081" s="10"/>
      <c r="M1081" s="1"/>
      <c r="N1081" s="1"/>
      <c r="O1081" s="10"/>
      <c r="P1081" s="1"/>
      <c r="Q1081" s="1"/>
      <c r="R1081" s="75"/>
      <c r="S1081" s="1"/>
      <c r="T1081" s="1"/>
      <c r="U1081" s="1"/>
      <c r="V1081" s="177"/>
      <c r="W1081" s="177"/>
      <c r="X1081" s="177"/>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row>
    <row r="1082" spans="1:52" ht="18" customHeight="1">
      <c r="A1082" s="1"/>
      <c r="B1082" s="1"/>
      <c r="C1082" s="1"/>
      <c r="D1082" s="1"/>
      <c r="E1082" s="1"/>
      <c r="F1082" s="167"/>
      <c r="G1082" s="1"/>
      <c r="H1082" s="167"/>
      <c r="I1082" s="1"/>
      <c r="J1082" s="345"/>
      <c r="K1082" s="1"/>
      <c r="L1082" s="10"/>
      <c r="M1082" s="1"/>
      <c r="N1082" s="1"/>
      <c r="O1082" s="10"/>
      <c r="P1082" s="1"/>
      <c r="Q1082" s="1"/>
      <c r="R1082" s="75"/>
      <c r="S1082" s="1"/>
      <c r="T1082" s="1"/>
      <c r="U1082" s="1"/>
      <c r="V1082" s="177"/>
      <c r="W1082" s="177"/>
      <c r="X1082" s="177"/>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row>
    <row r="1083" spans="1:52" ht="18" customHeight="1">
      <c r="A1083" s="1"/>
      <c r="B1083" s="1"/>
      <c r="C1083" s="1"/>
      <c r="D1083" s="1"/>
      <c r="E1083" s="1"/>
      <c r="F1083" s="167"/>
      <c r="G1083" s="1"/>
      <c r="H1083" s="167"/>
      <c r="I1083" s="1"/>
      <c r="J1083" s="345"/>
      <c r="K1083" s="1"/>
      <c r="L1083" s="10"/>
      <c r="M1083" s="1"/>
      <c r="N1083" s="1"/>
      <c r="O1083" s="10"/>
      <c r="P1083" s="1"/>
      <c r="Q1083" s="1"/>
      <c r="R1083" s="75"/>
      <c r="S1083" s="1"/>
      <c r="T1083" s="1"/>
      <c r="U1083" s="1"/>
      <c r="V1083" s="177"/>
      <c r="W1083" s="177"/>
      <c r="X1083" s="177"/>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row>
    <row r="1084" spans="1:52" ht="18" customHeight="1">
      <c r="A1084" s="1"/>
      <c r="B1084" s="1"/>
      <c r="C1084" s="1"/>
      <c r="D1084" s="1"/>
      <c r="E1084" s="1"/>
      <c r="F1084" s="167"/>
      <c r="G1084" s="1"/>
      <c r="H1084" s="167"/>
      <c r="I1084" s="1"/>
      <c r="J1084" s="345"/>
      <c r="K1084" s="1"/>
      <c r="L1084" s="10"/>
      <c r="M1084" s="1"/>
      <c r="N1084" s="1"/>
      <c r="O1084" s="10"/>
      <c r="P1084" s="1"/>
      <c r="Q1084" s="1"/>
      <c r="R1084" s="75"/>
      <c r="S1084" s="1"/>
      <c r="T1084" s="1"/>
      <c r="U1084" s="1"/>
      <c r="V1084" s="177"/>
      <c r="W1084" s="177"/>
      <c r="X1084" s="177"/>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row>
    <row r="1085" spans="1:52" ht="18" customHeight="1">
      <c r="A1085" s="1"/>
      <c r="B1085" s="1"/>
      <c r="C1085" s="1"/>
      <c r="D1085" s="1"/>
      <c r="E1085" s="1"/>
      <c r="F1085" s="167"/>
      <c r="G1085" s="1"/>
      <c r="H1085" s="167"/>
      <c r="I1085" s="1"/>
      <c r="J1085" s="345"/>
      <c r="K1085" s="1"/>
      <c r="L1085" s="10"/>
      <c r="M1085" s="1"/>
      <c r="N1085" s="1"/>
      <c r="O1085" s="10"/>
      <c r="P1085" s="1"/>
      <c r="Q1085" s="1"/>
      <c r="R1085" s="75"/>
      <c r="S1085" s="1"/>
      <c r="T1085" s="1"/>
      <c r="U1085" s="1"/>
      <c r="V1085" s="177"/>
      <c r="W1085" s="177"/>
      <c r="X1085" s="177"/>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row>
    <row r="1086" spans="1:52" ht="18" customHeight="1">
      <c r="A1086" s="1"/>
      <c r="B1086" s="1"/>
      <c r="C1086" s="1"/>
      <c r="D1086" s="1"/>
      <c r="E1086" s="1"/>
      <c r="F1086" s="167"/>
      <c r="G1086" s="1"/>
      <c r="H1086" s="167"/>
      <c r="I1086" s="1"/>
      <c r="J1086" s="345"/>
      <c r="K1086" s="1"/>
      <c r="L1086" s="10"/>
      <c r="M1086" s="1"/>
      <c r="N1086" s="1"/>
      <c r="O1086" s="10"/>
      <c r="P1086" s="1"/>
      <c r="Q1086" s="1"/>
      <c r="R1086" s="75"/>
      <c r="S1086" s="1"/>
      <c r="T1086" s="1"/>
      <c r="U1086" s="1"/>
      <c r="V1086" s="177"/>
      <c r="W1086" s="177"/>
      <c r="X1086" s="177"/>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row>
    <row r="1087" spans="1:52" ht="18" customHeight="1">
      <c r="A1087" s="1"/>
      <c r="B1087" s="1"/>
      <c r="C1087" s="1"/>
      <c r="D1087" s="1"/>
      <c r="E1087" s="1"/>
      <c r="F1087" s="167"/>
      <c r="G1087" s="1"/>
      <c r="H1087" s="167"/>
      <c r="I1087" s="1"/>
      <c r="J1087" s="345"/>
      <c r="K1087" s="1"/>
      <c r="L1087" s="10"/>
      <c r="M1087" s="1"/>
      <c r="N1087" s="1"/>
      <c r="O1087" s="10"/>
      <c r="P1087" s="1"/>
      <c r="Q1087" s="1"/>
      <c r="R1087" s="75"/>
      <c r="S1087" s="1"/>
      <c r="T1087" s="1"/>
      <c r="U1087" s="1"/>
      <c r="V1087" s="177"/>
      <c r="W1087" s="177"/>
      <c r="X1087" s="177"/>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row>
    <row r="1088" spans="1:52" ht="18" customHeight="1">
      <c r="A1088" s="1"/>
      <c r="B1088" s="1"/>
      <c r="C1088" s="1"/>
      <c r="D1088" s="1"/>
      <c r="E1088" s="1"/>
      <c r="F1088" s="167"/>
      <c r="G1088" s="1"/>
      <c r="H1088" s="167"/>
      <c r="I1088" s="1"/>
      <c r="J1088" s="345"/>
      <c r="K1088" s="1"/>
      <c r="L1088" s="10"/>
      <c r="M1088" s="1"/>
      <c r="N1088" s="1"/>
      <c r="O1088" s="10"/>
      <c r="P1088" s="1"/>
      <c r="Q1088" s="1"/>
      <c r="R1088" s="75"/>
      <c r="S1088" s="1"/>
      <c r="T1088" s="1"/>
      <c r="U1088" s="1"/>
      <c r="V1088" s="177"/>
      <c r="W1088" s="177"/>
      <c r="X1088" s="177"/>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row>
    <row r="1089" spans="1:52" ht="18" customHeight="1">
      <c r="A1089" s="1"/>
      <c r="B1089" s="1"/>
      <c r="C1089" s="1"/>
      <c r="D1089" s="1"/>
      <c r="E1089" s="1"/>
      <c r="F1089" s="167"/>
      <c r="G1089" s="1"/>
      <c r="H1089" s="167"/>
      <c r="I1089" s="1"/>
      <c r="J1089" s="345"/>
      <c r="K1089" s="1"/>
      <c r="L1089" s="10"/>
      <c r="M1089" s="1"/>
      <c r="N1089" s="1"/>
      <c r="O1089" s="10"/>
      <c r="P1089" s="1"/>
      <c r="Q1089" s="1"/>
      <c r="R1089" s="75"/>
      <c r="S1089" s="1"/>
      <c r="T1089" s="1"/>
      <c r="U1089" s="1"/>
      <c r="V1089" s="177"/>
      <c r="W1089" s="177"/>
      <c r="X1089" s="177"/>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row>
    <row r="1090" spans="1:52" ht="18" customHeight="1">
      <c r="A1090" s="1"/>
      <c r="B1090" s="1"/>
      <c r="C1090" s="1"/>
      <c r="D1090" s="1"/>
      <c r="E1090" s="1"/>
      <c r="F1090" s="167"/>
      <c r="G1090" s="1"/>
      <c r="H1090" s="167"/>
      <c r="I1090" s="1"/>
      <c r="J1090" s="345"/>
      <c r="K1090" s="1"/>
      <c r="L1090" s="10"/>
      <c r="M1090" s="1"/>
      <c r="N1090" s="1"/>
      <c r="O1090" s="10"/>
      <c r="P1090" s="1"/>
      <c r="Q1090" s="1"/>
      <c r="R1090" s="75"/>
      <c r="S1090" s="1"/>
      <c r="T1090" s="1"/>
      <c r="U1090" s="1"/>
      <c r="V1090" s="177"/>
      <c r="W1090" s="177"/>
      <c r="X1090" s="177"/>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row>
    <row r="1091" spans="1:52" ht="18" customHeight="1">
      <c r="A1091" s="1"/>
      <c r="B1091" s="1"/>
      <c r="C1091" s="1"/>
      <c r="D1091" s="1"/>
      <c r="E1091" s="1"/>
      <c r="F1091" s="167"/>
      <c r="G1091" s="1"/>
      <c r="H1091" s="167"/>
      <c r="I1091" s="1"/>
      <c r="J1091" s="345"/>
      <c r="K1091" s="1"/>
      <c r="L1091" s="10"/>
      <c r="M1091" s="1"/>
      <c r="N1091" s="1"/>
      <c r="O1091" s="10"/>
      <c r="P1091" s="1"/>
      <c r="Q1091" s="1"/>
      <c r="R1091" s="75"/>
      <c r="S1091" s="1"/>
      <c r="T1091" s="1"/>
      <c r="U1091" s="1"/>
      <c r="V1091" s="177"/>
      <c r="W1091" s="177"/>
      <c r="X1091" s="177"/>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row>
    <row r="1092" spans="1:52" ht="18" customHeight="1">
      <c r="A1092" s="1"/>
      <c r="B1092" s="1"/>
      <c r="C1092" s="1"/>
      <c r="D1092" s="1"/>
      <c r="E1092" s="1"/>
      <c r="F1092" s="167"/>
      <c r="G1092" s="1"/>
      <c r="H1092" s="167"/>
      <c r="I1092" s="1"/>
      <c r="J1092" s="345"/>
      <c r="K1092" s="1"/>
      <c r="L1092" s="10"/>
      <c r="M1092" s="1"/>
      <c r="N1092" s="1"/>
      <c r="O1092" s="10"/>
      <c r="P1092" s="1"/>
      <c r="Q1092" s="1"/>
      <c r="R1092" s="75"/>
      <c r="S1092" s="1"/>
      <c r="T1092" s="1"/>
      <c r="U1092" s="1"/>
      <c r="V1092" s="177"/>
      <c r="W1092" s="177"/>
      <c r="X1092" s="177"/>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row>
    <row r="1093" spans="1:52" ht="18" customHeight="1">
      <c r="A1093" s="1"/>
      <c r="B1093" s="1"/>
      <c r="C1093" s="1"/>
      <c r="D1093" s="1"/>
      <c r="E1093" s="1"/>
      <c r="F1093" s="167"/>
      <c r="G1093" s="1"/>
      <c r="H1093" s="167"/>
      <c r="I1093" s="1"/>
      <c r="J1093" s="345"/>
      <c r="K1093" s="1"/>
      <c r="L1093" s="10"/>
      <c r="M1093" s="1"/>
      <c r="N1093" s="1"/>
      <c r="O1093" s="10"/>
      <c r="P1093" s="1"/>
      <c r="Q1093" s="1"/>
      <c r="R1093" s="75"/>
      <c r="S1093" s="1"/>
      <c r="T1093" s="1"/>
      <c r="U1093" s="1"/>
      <c r="V1093" s="177"/>
      <c r="W1093" s="177"/>
      <c r="X1093" s="177"/>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row>
    <row r="1094" spans="1:52" ht="18" customHeight="1">
      <c r="A1094" s="1"/>
      <c r="B1094" s="1"/>
      <c r="C1094" s="1"/>
      <c r="D1094" s="1"/>
      <c r="E1094" s="1"/>
      <c r="F1094" s="167"/>
      <c r="G1094" s="1"/>
      <c r="H1094" s="167"/>
      <c r="I1094" s="1"/>
      <c r="J1094" s="345"/>
      <c r="K1094" s="1"/>
      <c r="L1094" s="10"/>
      <c r="M1094" s="1"/>
      <c r="N1094" s="1"/>
      <c r="O1094" s="10"/>
      <c r="P1094" s="1"/>
      <c r="Q1094" s="1"/>
      <c r="R1094" s="75"/>
      <c r="S1094" s="1"/>
      <c r="T1094" s="1"/>
      <c r="U1094" s="1"/>
      <c r="V1094" s="177"/>
      <c r="W1094" s="177"/>
      <c r="X1094" s="177"/>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row>
    <row r="1095" spans="1:52" ht="18" customHeight="1">
      <c r="A1095" s="1"/>
      <c r="B1095" s="1"/>
      <c r="C1095" s="1"/>
      <c r="D1095" s="1"/>
      <c r="E1095" s="1"/>
      <c r="F1095" s="167"/>
      <c r="G1095" s="1"/>
      <c r="H1095" s="167"/>
      <c r="I1095" s="1"/>
      <c r="J1095" s="345"/>
      <c r="K1095" s="1"/>
      <c r="L1095" s="10"/>
      <c r="M1095" s="1"/>
      <c r="N1095" s="1"/>
      <c r="O1095" s="10"/>
      <c r="P1095" s="1"/>
      <c r="Q1095" s="1"/>
      <c r="R1095" s="75"/>
      <c r="S1095" s="1"/>
      <c r="T1095" s="1"/>
      <c r="U1095" s="1"/>
      <c r="V1095" s="177"/>
      <c r="W1095" s="177"/>
      <c r="X1095" s="177"/>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row>
    <row r="1096" spans="1:52" ht="18" customHeight="1">
      <c r="A1096" s="1"/>
      <c r="B1096" s="1"/>
      <c r="C1096" s="1"/>
      <c r="D1096" s="1"/>
      <c r="E1096" s="1"/>
      <c r="F1096" s="167"/>
      <c r="G1096" s="1"/>
      <c r="H1096" s="167"/>
      <c r="I1096" s="1"/>
      <c r="J1096" s="345"/>
      <c r="K1096" s="1"/>
      <c r="L1096" s="10"/>
      <c r="M1096" s="1"/>
      <c r="N1096" s="1"/>
      <c r="O1096" s="10"/>
      <c r="P1096" s="1"/>
      <c r="Q1096" s="1"/>
      <c r="R1096" s="75"/>
      <c r="S1096" s="1"/>
      <c r="T1096" s="1"/>
      <c r="U1096" s="1"/>
      <c r="V1096" s="177"/>
      <c r="W1096" s="177"/>
      <c r="X1096" s="177"/>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row>
    <row r="1097" spans="1:52" ht="18" customHeight="1">
      <c r="A1097" s="1"/>
      <c r="B1097" s="1"/>
      <c r="C1097" s="1"/>
      <c r="D1097" s="1"/>
      <c r="E1097" s="1"/>
      <c r="F1097" s="167"/>
      <c r="G1097" s="1"/>
      <c r="H1097" s="167"/>
      <c r="I1097" s="1"/>
      <c r="J1097" s="345"/>
      <c r="K1097" s="1"/>
      <c r="L1097" s="10"/>
      <c r="M1097" s="1"/>
      <c r="N1097" s="1"/>
      <c r="O1097" s="10"/>
      <c r="P1097" s="1"/>
      <c r="Q1097" s="1"/>
      <c r="R1097" s="75"/>
      <c r="S1097" s="1"/>
      <c r="T1097" s="1"/>
      <c r="U1097" s="1"/>
      <c r="V1097" s="177"/>
      <c r="W1097" s="177"/>
      <c r="X1097" s="177"/>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row>
    <row r="1098" spans="1:52" ht="18" customHeight="1">
      <c r="A1098" s="1"/>
      <c r="B1098" s="1"/>
      <c r="C1098" s="1"/>
      <c r="D1098" s="1"/>
      <c r="E1098" s="1"/>
      <c r="F1098" s="167"/>
      <c r="G1098" s="1"/>
      <c r="H1098" s="167"/>
      <c r="I1098" s="1"/>
      <c r="J1098" s="345"/>
      <c r="K1098" s="1"/>
      <c r="L1098" s="10"/>
      <c r="M1098" s="1"/>
      <c r="N1098" s="1"/>
      <c r="O1098" s="10"/>
      <c r="P1098" s="1"/>
      <c r="Q1098" s="1"/>
      <c r="R1098" s="75"/>
      <c r="S1098" s="1"/>
      <c r="T1098" s="1"/>
      <c r="U1098" s="1"/>
      <c r="V1098" s="177"/>
      <c r="W1098" s="177"/>
      <c r="X1098" s="177"/>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row>
    <row r="1099" spans="1:52" ht="18" customHeight="1">
      <c r="A1099" s="1"/>
      <c r="B1099" s="1"/>
      <c r="C1099" s="1"/>
      <c r="D1099" s="1"/>
      <c r="E1099" s="1"/>
      <c r="F1099" s="167"/>
      <c r="G1099" s="1"/>
      <c r="H1099" s="167"/>
      <c r="I1099" s="1"/>
      <c r="J1099" s="345"/>
      <c r="K1099" s="1"/>
      <c r="L1099" s="10"/>
      <c r="M1099" s="1"/>
      <c r="N1099" s="1"/>
      <c r="O1099" s="10"/>
      <c r="P1099" s="1"/>
      <c r="Q1099" s="1"/>
      <c r="R1099" s="75"/>
      <c r="S1099" s="1"/>
      <c r="T1099" s="1"/>
      <c r="U1099" s="1"/>
      <c r="V1099" s="177"/>
      <c r="W1099" s="177"/>
      <c r="X1099" s="177"/>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row>
    <row r="1100" spans="1:52" ht="18" customHeight="1">
      <c r="A1100" s="1"/>
      <c r="B1100" s="1"/>
      <c r="C1100" s="1"/>
      <c r="D1100" s="1"/>
      <c r="E1100" s="1"/>
      <c r="F1100" s="167"/>
      <c r="G1100" s="1"/>
      <c r="H1100" s="167"/>
      <c r="I1100" s="1"/>
      <c r="J1100" s="345"/>
      <c r="K1100" s="1"/>
      <c r="L1100" s="10"/>
      <c r="M1100" s="1"/>
      <c r="N1100" s="1"/>
      <c r="O1100" s="10"/>
      <c r="P1100" s="1"/>
      <c r="Q1100" s="1"/>
      <c r="R1100" s="75"/>
      <c r="S1100" s="1"/>
      <c r="T1100" s="1"/>
      <c r="U1100" s="1"/>
      <c r="V1100" s="177"/>
      <c r="W1100" s="177"/>
      <c r="X1100" s="177"/>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row>
    <row r="1101" spans="1:52" ht="18" customHeight="1">
      <c r="A1101" s="1"/>
      <c r="B1101" s="1"/>
      <c r="C1101" s="1"/>
      <c r="D1101" s="1"/>
      <c r="E1101" s="1"/>
      <c r="F1101" s="167"/>
      <c r="G1101" s="1"/>
      <c r="H1101" s="167"/>
      <c r="I1101" s="1"/>
      <c r="J1101" s="345"/>
      <c r="K1101" s="1"/>
      <c r="L1101" s="10"/>
      <c r="M1101" s="1"/>
      <c r="N1101" s="1"/>
      <c r="O1101" s="10"/>
      <c r="P1101" s="1"/>
      <c r="Q1101" s="1"/>
      <c r="R1101" s="75"/>
      <c r="S1101" s="1"/>
      <c r="T1101" s="1"/>
      <c r="U1101" s="1"/>
      <c r="V1101" s="177"/>
      <c r="W1101" s="177"/>
      <c r="X1101" s="177"/>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row>
    <row r="1102" spans="1:52" ht="18" customHeight="1">
      <c r="A1102" s="1"/>
      <c r="B1102" s="1"/>
      <c r="C1102" s="1"/>
      <c r="D1102" s="1"/>
      <c r="E1102" s="1"/>
      <c r="F1102" s="167"/>
      <c r="G1102" s="1"/>
      <c r="H1102" s="167"/>
      <c r="I1102" s="1"/>
      <c r="J1102" s="345"/>
      <c r="K1102" s="1"/>
      <c r="L1102" s="10"/>
      <c r="M1102" s="1"/>
      <c r="N1102" s="1"/>
      <c r="O1102" s="10"/>
      <c r="P1102" s="1"/>
      <c r="Q1102" s="1"/>
      <c r="R1102" s="75"/>
      <c r="S1102" s="1"/>
      <c r="T1102" s="1"/>
      <c r="U1102" s="1"/>
      <c r="V1102" s="177"/>
      <c r="W1102" s="177"/>
      <c r="X1102" s="177"/>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row>
    <row r="1103" spans="1:52" ht="18" customHeight="1">
      <c r="A1103" s="1"/>
      <c r="B1103" s="1"/>
      <c r="C1103" s="1"/>
      <c r="D1103" s="1"/>
      <c r="E1103" s="1"/>
      <c r="F1103" s="167"/>
      <c r="G1103" s="1"/>
      <c r="H1103" s="167"/>
      <c r="I1103" s="1"/>
      <c r="J1103" s="345"/>
      <c r="K1103" s="1"/>
      <c r="L1103" s="10"/>
      <c r="M1103" s="1"/>
      <c r="N1103" s="1"/>
      <c r="O1103" s="10"/>
      <c r="P1103" s="1"/>
      <c r="Q1103" s="1"/>
      <c r="R1103" s="75"/>
      <c r="S1103" s="1"/>
      <c r="T1103" s="1"/>
      <c r="U1103" s="1"/>
      <c r="V1103" s="177"/>
      <c r="W1103" s="177"/>
      <c r="X1103" s="177"/>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row>
    <row r="1104" spans="1:52" ht="18" customHeight="1">
      <c r="A1104" s="1"/>
      <c r="B1104" s="1"/>
      <c r="C1104" s="1"/>
      <c r="D1104" s="1"/>
      <c r="E1104" s="1"/>
      <c r="F1104" s="167"/>
      <c r="G1104" s="1"/>
      <c r="H1104" s="167"/>
      <c r="I1104" s="1"/>
      <c r="J1104" s="345"/>
      <c r="K1104" s="1"/>
      <c r="L1104" s="10"/>
      <c r="M1104" s="1"/>
      <c r="N1104" s="1"/>
      <c r="O1104" s="10"/>
      <c r="P1104" s="1"/>
      <c r="Q1104" s="1"/>
      <c r="R1104" s="75"/>
      <c r="S1104" s="1"/>
      <c r="T1104" s="1"/>
      <c r="U1104" s="1"/>
      <c r="V1104" s="177"/>
      <c r="W1104" s="177"/>
      <c r="X1104" s="177"/>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row>
    <row r="1105" spans="1:52" ht="18" customHeight="1">
      <c r="A1105" s="1"/>
      <c r="B1105" s="1"/>
      <c r="C1105" s="1"/>
      <c r="D1105" s="1"/>
      <c r="E1105" s="1"/>
      <c r="F1105" s="167"/>
      <c r="G1105" s="1"/>
      <c r="H1105" s="167"/>
      <c r="I1105" s="1"/>
      <c r="J1105" s="345"/>
      <c r="K1105" s="1"/>
      <c r="L1105" s="10"/>
      <c r="M1105" s="1"/>
      <c r="N1105" s="1"/>
      <c r="O1105" s="10"/>
      <c r="P1105" s="1"/>
      <c r="Q1105" s="1"/>
      <c r="R1105" s="75"/>
      <c r="S1105" s="1"/>
      <c r="T1105" s="1"/>
      <c r="U1105" s="1"/>
      <c r="V1105" s="177"/>
      <c r="W1105" s="177"/>
      <c r="X1105" s="177"/>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row>
    <row r="1106" spans="1:52" ht="18" customHeight="1">
      <c r="A1106" s="1"/>
      <c r="B1106" s="1"/>
      <c r="C1106" s="1"/>
      <c r="D1106" s="1"/>
      <c r="E1106" s="1"/>
      <c r="F1106" s="167"/>
      <c r="G1106" s="1"/>
      <c r="H1106" s="167"/>
      <c r="I1106" s="1"/>
      <c r="J1106" s="345"/>
      <c r="K1106" s="1"/>
      <c r="L1106" s="10"/>
      <c r="M1106" s="1"/>
      <c r="N1106" s="1"/>
      <c r="O1106" s="10"/>
      <c r="P1106" s="1"/>
      <c r="Q1106" s="1"/>
      <c r="R1106" s="75"/>
      <c r="S1106" s="1"/>
      <c r="T1106" s="1"/>
      <c r="U1106" s="1"/>
      <c r="V1106" s="177"/>
      <c r="W1106" s="177"/>
      <c r="X1106" s="177"/>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row>
    <row r="1107" spans="1:52" ht="18" customHeight="1">
      <c r="A1107" s="1"/>
      <c r="B1107" s="1"/>
      <c r="C1107" s="1"/>
      <c r="D1107" s="1"/>
      <c r="E1107" s="1"/>
      <c r="F1107" s="167"/>
      <c r="G1107" s="1"/>
      <c r="H1107" s="167"/>
      <c r="I1107" s="1"/>
      <c r="J1107" s="345"/>
      <c r="K1107" s="1"/>
      <c r="L1107" s="10"/>
      <c r="M1107" s="1"/>
      <c r="N1107" s="1"/>
      <c r="O1107" s="10"/>
      <c r="P1107" s="1"/>
      <c r="Q1107" s="1"/>
      <c r="R1107" s="75"/>
      <c r="S1107" s="1"/>
      <c r="T1107" s="1"/>
      <c r="U1107" s="1"/>
      <c r="V1107" s="177"/>
      <c r="W1107" s="177"/>
      <c r="X1107" s="177"/>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row>
    <row r="1108" spans="1:52" ht="18" customHeight="1">
      <c r="A1108" s="1"/>
      <c r="B1108" s="1"/>
      <c r="C1108" s="1"/>
      <c r="D1108" s="1"/>
      <c r="E1108" s="1"/>
      <c r="F1108" s="167"/>
      <c r="G1108" s="1"/>
      <c r="H1108" s="167"/>
      <c r="I1108" s="1"/>
      <c r="J1108" s="345"/>
      <c r="K1108" s="1"/>
      <c r="L1108" s="10"/>
      <c r="M1108" s="1"/>
      <c r="N1108" s="1"/>
      <c r="O1108" s="10"/>
      <c r="P1108" s="1"/>
      <c r="Q1108" s="1"/>
      <c r="R1108" s="75"/>
      <c r="S1108" s="1"/>
      <c r="T1108" s="1"/>
      <c r="U1108" s="1"/>
      <c r="V1108" s="177"/>
      <c r="W1108" s="177"/>
      <c r="X1108" s="177"/>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row>
    <row r="1109" spans="1:52" ht="18" customHeight="1">
      <c r="A1109" s="1"/>
      <c r="B1109" s="1"/>
      <c r="C1109" s="1"/>
      <c r="D1109" s="1"/>
      <c r="E1109" s="1"/>
      <c r="F1109" s="167"/>
      <c r="G1109" s="1"/>
      <c r="H1109" s="167"/>
      <c r="I1109" s="1"/>
      <c r="J1109" s="345"/>
      <c r="K1109" s="1"/>
      <c r="L1109" s="10"/>
      <c r="M1109" s="1"/>
      <c r="N1109" s="1"/>
      <c r="O1109" s="10"/>
      <c r="P1109" s="1"/>
      <c r="Q1109" s="1"/>
      <c r="R1109" s="75"/>
      <c r="S1109" s="1"/>
      <c r="T1109" s="1"/>
      <c r="U1109" s="1"/>
      <c r="V1109" s="177"/>
      <c r="W1109" s="177"/>
      <c r="X1109" s="177"/>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row>
    <row r="1110" spans="1:52" ht="18" customHeight="1">
      <c r="A1110" s="1"/>
      <c r="B1110" s="1"/>
      <c r="C1110" s="1"/>
      <c r="D1110" s="1"/>
      <c r="E1110" s="1"/>
      <c r="F1110" s="167"/>
      <c r="G1110" s="1"/>
      <c r="H1110" s="167"/>
      <c r="I1110" s="1"/>
      <c r="J1110" s="345"/>
      <c r="K1110" s="1"/>
      <c r="L1110" s="10"/>
      <c r="M1110" s="1"/>
      <c r="N1110" s="1"/>
      <c r="O1110" s="10"/>
      <c r="P1110" s="1"/>
      <c r="Q1110" s="1"/>
      <c r="R1110" s="75"/>
      <c r="S1110" s="1"/>
      <c r="T1110" s="1"/>
      <c r="U1110" s="1"/>
      <c r="V1110" s="177"/>
      <c r="W1110" s="177"/>
      <c r="X1110" s="177"/>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row>
    <row r="1111" spans="1:52" ht="18" customHeight="1">
      <c r="A1111" s="1"/>
      <c r="B1111" s="1"/>
      <c r="C1111" s="1"/>
      <c r="D1111" s="1"/>
      <c r="E1111" s="1"/>
      <c r="F1111" s="167"/>
      <c r="G1111" s="1"/>
      <c r="H1111" s="167"/>
      <c r="I1111" s="1"/>
      <c r="J1111" s="345"/>
      <c r="K1111" s="1"/>
      <c r="L1111" s="10"/>
      <c r="M1111" s="1"/>
      <c r="N1111" s="1"/>
      <c r="O1111" s="10"/>
      <c r="P1111" s="1"/>
      <c r="Q1111" s="1"/>
      <c r="R1111" s="75"/>
      <c r="S1111" s="1"/>
      <c r="T1111" s="1"/>
      <c r="U1111" s="1"/>
      <c r="V1111" s="177"/>
      <c r="W1111" s="177"/>
      <c r="X1111" s="177"/>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row>
    <row r="1112" spans="1:52" ht="18" customHeight="1">
      <c r="A1112" s="1"/>
      <c r="B1112" s="1"/>
      <c r="C1112" s="1"/>
      <c r="D1112" s="1"/>
      <c r="E1112" s="1"/>
      <c r="F1112" s="167"/>
      <c r="G1112" s="1"/>
      <c r="H1112" s="167"/>
      <c r="I1112" s="1"/>
      <c r="J1112" s="345"/>
      <c r="K1112" s="1"/>
      <c r="L1112" s="10"/>
      <c r="M1112" s="1"/>
      <c r="N1112" s="1"/>
      <c r="O1112" s="10"/>
      <c r="P1112" s="1"/>
      <c r="Q1112" s="1"/>
      <c r="R1112" s="75"/>
      <c r="S1112" s="1"/>
      <c r="T1112" s="1"/>
      <c r="U1112" s="1"/>
      <c r="V1112" s="177"/>
      <c r="W1112" s="177"/>
      <c r="X1112" s="177"/>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row>
    <row r="1113" spans="1:52" ht="18" customHeight="1">
      <c r="A1113" s="1"/>
      <c r="B1113" s="1"/>
      <c r="C1113" s="1"/>
      <c r="D1113" s="1"/>
      <c r="E1113" s="1"/>
      <c r="F1113" s="167"/>
      <c r="G1113" s="1"/>
      <c r="H1113" s="167"/>
      <c r="I1113" s="1"/>
      <c r="J1113" s="345"/>
      <c r="K1113" s="1"/>
      <c r="L1113" s="10"/>
      <c r="M1113" s="1"/>
      <c r="N1113" s="1"/>
      <c r="O1113" s="10"/>
      <c r="P1113" s="1"/>
      <c r="Q1113" s="1"/>
      <c r="R1113" s="75"/>
      <c r="S1113" s="1"/>
      <c r="T1113" s="1"/>
      <c r="U1113" s="1"/>
      <c r="V1113" s="177"/>
      <c r="W1113" s="177"/>
      <c r="X1113" s="177"/>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row>
    <row r="1114" spans="1:52" ht="18" customHeight="1">
      <c r="A1114" s="1"/>
      <c r="B1114" s="1"/>
      <c r="C1114" s="1"/>
      <c r="D1114" s="1"/>
      <c r="E1114" s="1"/>
      <c r="F1114" s="167"/>
      <c r="G1114" s="1"/>
      <c r="H1114" s="167"/>
      <c r="I1114" s="1"/>
      <c r="J1114" s="345"/>
      <c r="K1114" s="1"/>
      <c r="L1114" s="10"/>
      <c r="M1114" s="1"/>
      <c r="N1114" s="1"/>
      <c r="O1114" s="10"/>
      <c r="P1114" s="1"/>
      <c r="Q1114" s="1"/>
      <c r="R1114" s="75"/>
      <c r="S1114" s="1"/>
      <c r="T1114" s="1"/>
      <c r="U1114" s="1"/>
      <c r="V1114" s="177"/>
      <c r="W1114" s="177"/>
      <c r="X1114" s="177"/>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row>
    <row r="1115" spans="1:52" ht="18" customHeight="1">
      <c r="A1115" s="1"/>
      <c r="B1115" s="1"/>
      <c r="C1115" s="1"/>
      <c r="D1115" s="1"/>
      <c r="E1115" s="1"/>
      <c r="F1115" s="167"/>
      <c r="G1115" s="1"/>
      <c r="H1115" s="167"/>
      <c r="I1115" s="1"/>
      <c r="J1115" s="345"/>
      <c r="K1115" s="1"/>
      <c r="L1115" s="10"/>
      <c r="M1115" s="1"/>
      <c r="N1115" s="1"/>
      <c r="O1115" s="10"/>
      <c r="P1115" s="1"/>
      <c r="Q1115" s="1"/>
      <c r="R1115" s="75"/>
      <c r="S1115" s="1"/>
      <c r="T1115" s="1"/>
      <c r="U1115" s="1"/>
      <c r="V1115" s="177"/>
      <c r="W1115" s="177"/>
      <c r="X1115" s="177"/>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row>
    <row r="1116" spans="1:52" ht="18" customHeight="1">
      <c r="A1116" s="1"/>
      <c r="B1116" s="1"/>
      <c r="C1116" s="1"/>
      <c r="D1116" s="1"/>
      <c r="E1116" s="1"/>
      <c r="F1116" s="167"/>
      <c r="G1116" s="1"/>
      <c r="H1116" s="167"/>
      <c r="I1116" s="1"/>
      <c r="J1116" s="345"/>
      <c r="K1116" s="1"/>
      <c r="L1116" s="10"/>
      <c r="M1116" s="1"/>
      <c r="N1116" s="1"/>
      <c r="O1116" s="10"/>
      <c r="P1116" s="1"/>
      <c r="Q1116" s="1"/>
      <c r="R1116" s="75"/>
      <c r="S1116" s="1"/>
      <c r="T1116" s="1"/>
      <c r="U1116" s="1"/>
      <c r="V1116" s="177"/>
      <c r="W1116" s="177"/>
      <c r="X1116" s="177"/>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row>
    <row r="1117" spans="1:52" ht="18" customHeight="1">
      <c r="A1117" s="1"/>
      <c r="B1117" s="1"/>
      <c r="C1117" s="1"/>
      <c r="D1117" s="1"/>
      <c r="E1117" s="1"/>
      <c r="F1117" s="167"/>
      <c r="G1117" s="1"/>
      <c r="H1117" s="167"/>
      <c r="I1117" s="1"/>
      <c r="J1117" s="345"/>
      <c r="K1117" s="1"/>
      <c r="L1117" s="10"/>
      <c r="M1117" s="1"/>
      <c r="N1117" s="1"/>
      <c r="O1117" s="10"/>
      <c r="P1117" s="1"/>
      <c r="Q1117" s="1"/>
      <c r="R1117" s="75"/>
      <c r="S1117" s="1"/>
      <c r="T1117" s="1"/>
      <c r="U1117" s="1"/>
      <c r="V1117" s="177"/>
      <c r="W1117" s="177"/>
      <c r="X1117" s="177"/>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row>
    <row r="1118" spans="1:52" ht="18" customHeight="1">
      <c r="A1118" s="1"/>
      <c r="B1118" s="1"/>
      <c r="C1118" s="1"/>
      <c r="D1118" s="1"/>
      <c r="E1118" s="1"/>
      <c r="F1118" s="167"/>
      <c r="G1118" s="1"/>
      <c r="H1118" s="167"/>
      <c r="I1118" s="1"/>
      <c r="J1118" s="345"/>
      <c r="K1118" s="1"/>
      <c r="L1118" s="10"/>
      <c r="M1118" s="1"/>
      <c r="N1118" s="1"/>
      <c r="O1118" s="10"/>
      <c r="P1118" s="1"/>
      <c r="Q1118" s="1"/>
      <c r="R1118" s="75"/>
      <c r="S1118" s="1"/>
      <c r="T1118" s="1"/>
      <c r="U1118" s="1"/>
      <c r="V1118" s="177"/>
      <c r="W1118" s="177"/>
      <c r="X1118" s="177"/>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row>
    <row r="1119" spans="1:52" ht="18" customHeight="1">
      <c r="A1119" s="1"/>
      <c r="B1119" s="1"/>
      <c r="C1119" s="1"/>
      <c r="D1119" s="1"/>
      <c r="E1119" s="1"/>
      <c r="F1119" s="167"/>
      <c r="G1119" s="1"/>
      <c r="H1119" s="167"/>
      <c r="I1119" s="1"/>
      <c r="J1119" s="345"/>
      <c r="K1119" s="1"/>
      <c r="L1119" s="10"/>
      <c r="M1119" s="1"/>
      <c r="N1119" s="1"/>
      <c r="O1119" s="10"/>
      <c r="P1119" s="1"/>
      <c r="Q1119" s="1"/>
      <c r="R1119" s="75"/>
      <c r="S1119" s="1"/>
      <c r="T1119" s="1"/>
      <c r="U1119" s="1"/>
      <c r="V1119" s="177"/>
      <c r="W1119" s="177"/>
      <c r="X1119" s="177"/>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row>
    <row r="1120" spans="1:52" ht="18" customHeight="1">
      <c r="A1120" s="1"/>
      <c r="B1120" s="1"/>
      <c r="C1120" s="1"/>
      <c r="D1120" s="1"/>
      <c r="E1120" s="1"/>
      <c r="F1120" s="167"/>
      <c r="G1120" s="1"/>
      <c r="H1120" s="167"/>
      <c r="I1120" s="1"/>
      <c r="J1120" s="345"/>
      <c r="K1120" s="1"/>
      <c r="L1120" s="10"/>
      <c r="M1120" s="1"/>
      <c r="N1120" s="1"/>
      <c r="O1120" s="10"/>
      <c r="P1120" s="1"/>
      <c r="Q1120" s="1"/>
      <c r="R1120" s="75"/>
      <c r="S1120" s="1"/>
      <c r="T1120" s="1"/>
      <c r="U1120" s="1"/>
      <c r="V1120" s="177"/>
      <c r="W1120" s="177"/>
      <c r="X1120" s="177"/>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row>
    <row r="1121" spans="1:52" ht="18" customHeight="1">
      <c r="A1121" s="1"/>
      <c r="B1121" s="1"/>
      <c r="C1121" s="1"/>
      <c r="D1121" s="1"/>
      <c r="E1121" s="1"/>
      <c r="F1121" s="167"/>
      <c r="G1121" s="1"/>
      <c r="H1121" s="167"/>
      <c r="I1121" s="1"/>
      <c r="J1121" s="345"/>
      <c r="K1121" s="1"/>
      <c r="L1121" s="10"/>
      <c r="M1121" s="1"/>
      <c r="N1121" s="1"/>
      <c r="O1121" s="10"/>
      <c r="P1121" s="1"/>
      <c r="Q1121" s="1"/>
      <c r="R1121" s="75"/>
      <c r="S1121" s="1"/>
      <c r="T1121" s="1"/>
      <c r="U1121" s="1"/>
      <c r="V1121" s="177"/>
      <c r="W1121" s="177"/>
      <c r="X1121" s="177"/>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row>
    <row r="1122" spans="1:52" ht="18" customHeight="1">
      <c r="A1122" s="1"/>
      <c r="B1122" s="1"/>
      <c r="C1122" s="1"/>
      <c r="D1122" s="1"/>
      <c r="E1122" s="1"/>
      <c r="F1122" s="167"/>
      <c r="G1122" s="1"/>
      <c r="H1122" s="167"/>
      <c r="I1122" s="1"/>
      <c r="J1122" s="345"/>
      <c r="K1122" s="1"/>
      <c r="L1122" s="10"/>
      <c r="M1122" s="1"/>
      <c r="N1122" s="1"/>
      <c r="O1122" s="10"/>
      <c r="P1122" s="1"/>
      <c r="Q1122" s="1"/>
      <c r="R1122" s="75"/>
      <c r="S1122" s="1"/>
      <c r="T1122" s="1"/>
      <c r="U1122" s="1"/>
      <c r="V1122" s="177"/>
      <c r="W1122" s="177"/>
      <c r="X1122" s="177"/>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row>
    <row r="1123" spans="1:52" ht="18" customHeight="1">
      <c r="A1123" s="1"/>
      <c r="B1123" s="1"/>
      <c r="C1123" s="1"/>
      <c r="D1123" s="1"/>
      <c r="E1123" s="1"/>
      <c r="F1123" s="167"/>
      <c r="G1123" s="1"/>
      <c r="H1123" s="167"/>
      <c r="I1123" s="1"/>
      <c r="J1123" s="345"/>
      <c r="K1123" s="1"/>
      <c r="L1123" s="10"/>
      <c r="M1123" s="1"/>
      <c r="N1123" s="1"/>
      <c r="O1123" s="10"/>
      <c r="P1123" s="1"/>
      <c r="Q1123" s="1"/>
      <c r="R1123" s="75"/>
      <c r="S1123" s="1"/>
      <c r="T1123" s="1"/>
      <c r="U1123" s="1"/>
      <c r="V1123" s="177"/>
      <c r="W1123" s="177"/>
      <c r="X1123" s="177"/>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row>
    <row r="1124" spans="1:52" ht="18" customHeight="1">
      <c r="A1124" s="1"/>
      <c r="B1124" s="1"/>
      <c r="C1124" s="1"/>
      <c r="D1124" s="1"/>
      <c r="E1124" s="1"/>
      <c r="F1124" s="167"/>
      <c r="G1124" s="1"/>
      <c r="H1124" s="167"/>
      <c r="I1124" s="1"/>
      <c r="J1124" s="345"/>
      <c r="K1124" s="1"/>
      <c r="L1124" s="10"/>
      <c r="M1124" s="1"/>
      <c r="N1124" s="1"/>
      <c r="O1124" s="10"/>
      <c r="P1124" s="1"/>
      <c r="Q1124" s="1"/>
      <c r="R1124" s="75"/>
      <c r="S1124" s="1"/>
      <c r="T1124" s="1"/>
      <c r="U1124" s="1"/>
      <c r="V1124" s="177"/>
      <c r="W1124" s="177"/>
      <c r="X1124" s="177"/>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row>
    <row r="1125" spans="1:52" ht="18" customHeight="1">
      <c r="A1125" s="1"/>
      <c r="B1125" s="1"/>
      <c r="C1125" s="1"/>
      <c r="D1125" s="1"/>
      <c r="E1125" s="1"/>
      <c r="F1125" s="167"/>
      <c r="G1125" s="1"/>
      <c r="H1125" s="167"/>
      <c r="I1125" s="1"/>
      <c r="J1125" s="345"/>
      <c r="K1125" s="1"/>
      <c r="L1125" s="10"/>
      <c r="M1125" s="1"/>
      <c r="N1125" s="1"/>
      <c r="O1125" s="10"/>
      <c r="P1125" s="1"/>
      <c r="Q1125" s="1"/>
      <c r="R1125" s="75"/>
      <c r="S1125" s="1"/>
      <c r="T1125" s="1"/>
      <c r="U1125" s="1"/>
      <c r="V1125" s="177"/>
      <c r="W1125" s="177"/>
      <c r="X1125" s="177"/>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row>
    <row r="1126" spans="1:52" ht="18" customHeight="1">
      <c r="A1126" s="1"/>
      <c r="B1126" s="1"/>
      <c r="C1126" s="1"/>
      <c r="D1126" s="1"/>
      <c r="E1126" s="1"/>
      <c r="F1126" s="167"/>
      <c r="G1126" s="1"/>
      <c r="H1126" s="167"/>
      <c r="I1126" s="1"/>
      <c r="J1126" s="345"/>
      <c r="K1126" s="1"/>
      <c r="L1126" s="10"/>
      <c r="M1126" s="1"/>
      <c r="N1126" s="1"/>
      <c r="O1126" s="10"/>
      <c r="P1126" s="1"/>
      <c r="Q1126" s="1"/>
      <c r="R1126" s="75"/>
      <c r="S1126" s="1"/>
      <c r="T1126" s="1"/>
      <c r="U1126" s="1"/>
      <c r="V1126" s="177"/>
      <c r="W1126" s="177"/>
      <c r="X1126" s="177"/>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row>
    <row r="1127" spans="1:52" ht="18" customHeight="1">
      <c r="A1127" s="1"/>
      <c r="B1127" s="1"/>
      <c r="C1127" s="1"/>
      <c r="D1127" s="1"/>
      <c r="E1127" s="1"/>
      <c r="F1127" s="167"/>
      <c r="G1127" s="1"/>
      <c r="H1127" s="167"/>
      <c r="I1127" s="1"/>
      <c r="J1127" s="345"/>
      <c r="K1127" s="1"/>
      <c r="L1127" s="10"/>
      <c r="M1127" s="1"/>
      <c r="N1127" s="1"/>
      <c r="O1127" s="10"/>
      <c r="P1127" s="1"/>
      <c r="Q1127" s="1"/>
      <c r="R1127" s="75"/>
      <c r="S1127" s="1"/>
      <c r="T1127" s="1"/>
      <c r="U1127" s="1"/>
      <c r="V1127" s="177"/>
      <c r="W1127" s="177"/>
      <c r="X1127" s="177"/>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row>
  </sheetData>
  <sheetProtection algorithmName="SHA-512" hashValue="06NLo5YXd4yPO69z2oU0+T1PpkSL2h4qlBGKVa5KeC7Lr0VbWR/Nem6+6tJ6ePEevmM7To/hqNAxYG/Stm/34A==" saltValue="u10+aT4dv6CQm0ZSyjkahw==" spinCount="100000" sheet="1" sort="0" autoFilter="0" pivotTables="0"/>
  <autoFilter ref="Q12:Q162" xr:uid="{00000000-0009-0000-0000-000003000000}"/>
  <mergeCells count="23">
    <mergeCell ref="C6:C7"/>
    <mergeCell ref="M9:M12"/>
    <mergeCell ref="A9:A12"/>
    <mergeCell ref="B9:B12"/>
    <mergeCell ref="C9:C12"/>
    <mergeCell ref="E9:E12"/>
    <mergeCell ref="G9:G12"/>
    <mergeCell ref="C169:G169"/>
    <mergeCell ref="B1:G2"/>
    <mergeCell ref="T9:T10"/>
    <mergeCell ref="N11:N12"/>
    <mergeCell ref="O11:O12"/>
    <mergeCell ref="P11:P12"/>
    <mergeCell ref="N9:P10"/>
    <mergeCell ref="R9:R10"/>
    <mergeCell ref="S9:S10"/>
    <mergeCell ref="I9:I12"/>
    <mergeCell ref="J9:J12"/>
    <mergeCell ref="K9:K12"/>
    <mergeCell ref="L9:L12"/>
    <mergeCell ref="M1:O2"/>
    <mergeCell ref="L4:N4"/>
    <mergeCell ref="L6:N6"/>
  </mergeCells>
  <conditionalFormatting sqref="S23">
    <cfRule type="expression" dxfId="2" priority="1">
      <formula>"SI(ET($U$21=0;$P$21="""")"</formula>
    </cfRule>
  </conditionalFormatting>
  <dataValidations count="1">
    <dataValidation type="date" allowBlank="1" showInputMessage="1" showErrorMessage="1" error="La date doit être entre le 2007-12-01 et le 2030-03-31" prompt="La date doit être entre le 2007-12-01 et le 2030-03-31" sqref="O13:O162 M13:M162" xr:uid="{00000000-0002-0000-0300-000000000000}">
      <formula1>39083</formula1>
      <formula2>47573</formula2>
    </dataValidation>
  </dataValidations>
  <pageMargins left="0.70866141732283472" right="0.70866141732283472" top="0.74803149606299213" bottom="0.74803149606299213" header="0.31496062992125984" footer="0.31496062992125984"/>
  <pageSetup paperSize="5" scale="65" fitToHeight="0" orientation="landscape"/>
  <headerFooter>
    <oddFooter>&amp;LMAMH/DIC-2022&amp;RPage &amp;P de &amp;N</oddFooter>
  </headerFooter>
  <ignoredErrors>
    <ignoredError sqref="L16 L13" unlockedFormula="1"/>
  </ignoredErrors>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Codes!$B$2:$B$10</xm:f>
          </x14:formula1>
          <xm:sqref>M8</xm:sqref>
        </x14:dataValidation>
        <x14:dataValidation type="list" allowBlank="1" showInputMessage="1" showErrorMessage="1" promptTitle="Ristourne" prompt="1 = Activité normale_x000a_2 = Activité commerciale" xr:uid="{00000000-0002-0000-0300-000002000000}">
          <x14:formula1>
            <xm:f>Codes!$K$2:$K$3</xm:f>
          </x14:formula1>
          <xm:sqref>A8</xm:sqref>
        </x14:dataValidation>
        <x14:dataValidation type="list" allowBlank="1" showInputMessage="1" showErrorMessage="1" promptTitle="Remboursement de taxes" prompt="1 = Sans activité commerciale_x000a_2 = Avec activité commerciale" xr:uid="{00000000-0002-0000-0300-000003000000}">
          <x14:formula1>
            <xm:f>Codes!$K$2:$K$3</xm:f>
          </x14:formula1>
          <xm:sqref>C6:C7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1060"/>
  <sheetViews>
    <sheetView workbookViewId="0">
      <pane ySplit="12" topLeftCell="A13" activePane="bottomLeft" state="frozen"/>
      <selection activeCell="C1" sqref="C1:E1"/>
      <selection pane="bottomLeft" activeCell="A13" sqref="A13"/>
    </sheetView>
  </sheetViews>
  <sheetFormatPr baseColWidth="10" defaultColWidth="14.453125" defaultRowHeight="15" customHeight="1"/>
  <cols>
    <col min="1" max="1" width="49.54296875" style="180" customWidth="1"/>
    <col min="2" max="2" width="62.81640625" style="180" customWidth="1"/>
    <col min="3" max="3" width="18.54296875" style="180" customWidth="1"/>
    <col min="4" max="4" width="2.453125" style="180" customWidth="1"/>
    <col min="5" max="5" width="14.54296875" style="180" customWidth="1"/>
    <col min="6" max="6" width="2.453125" style="118" customWidth="1"/>
    <col min="7" max="7" width="14.54296875" style="180" customWidth="1"/>
    <col min="8" max="8" width="1.54296875" style="118" customWidth="1"/>
    <col min="9" max="10" width="15.453125" style="180" hidden="1" customWidth="1"/>
    <col min="11" max="11" width="20.54296875" style="180" customWidth="1"/>
    <col min="12" max="12" width="8.54296875" style="180" customWidth="1"/>
    <col min="13" max="14" width="12.81640625" style="180" customWidth="1"/>
    <col min="15" max="15" width="12.81640625" style="178" customWidth="1"/>
    <col min="16" max="16" width="17.1796875" style="180" customWidth="1"/>
    <col min="17" max="17" width="8.453125" style="180" hidden="1" customWidth="1"/>
    <col min="18" max="18" width="10.1796875" style="76" hidden="1" customWidth="1"/>
    <col min="19" max="19" width="14.1796875" style="180" hidden="1" customWidth="1"/>
    <col min="20" max="20" width="8.81640625" style="180" hidden="1" customWidth="1"/>
    <col min="21" max="21" width="7.1796875" style="180" hidden="1" customWidth="1"/>
    <col min="22" max="22" width="12" style="173" customWidth="1"/>
    <col min="23" max="24" width="11.453125" style="173" customWidth="1"/>
    <col min="25" max="52" width="11.453125" style="180" customWidth="1"/>
    <col min="53" max="16384" width="14.453125" style="180"/>
  </cols>
  <sheetData>
    <row r="1" spans="1:52" ht="15" customHeight="1">
      <c r="A1" s="238"/>
      <c r="B1" s="634" t="s">
        <v>74</v>
      </c>
      <c r="C1" s="635"/>
      <c r="D1" s="635"/>
      <c r="E1" s="635"/>
      <c r="F1" s="635"/>
      <c r="G1" s="636"/>
      <c r="H1" s="192"/>
      <c r="I1" s="192"/>
      <c r="J1" s="238"/>
      <c r="K1" s="238"/>
      <c r="L1" s="238"/>
      <c r="M1" s="645" t="str">
        <f>IF('Formulaire p. 1'!AD3=0,"",'Formulaire p. 1'!AD3)</f>
        <v/>
      </c>
      <c r="N1" s="646"/>
      <c r="O1" s="647"/>
      <c r="P1" s="238"/>
      <c r="Q1" s="238"/>
      <c r="S1" s="238"/>
      <c r="T1" s="238"/>
      <c r="U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row>
    <row r="2" spans="1:52" ht="21.75" customHeight="1" thickBot="1">
      <c r="A2" s="4"/>
      <c r="B2" s="637"/>
      <c r="C2" s="638"/>
      <c r="D2" s="638"/>
      <c r="E2" s="638"/>
      <c r="F2" s="638"/>
      <c r="G2" s="639"/>
      <c r="H2" s="192"/>
      <c r="I2" s="192"/>
      <c r="J2" s="116"/>
      <c r="K2" s="114"/>
      <c r="L2" s="410"/>
      <c r="M2" s="648"/>
      <c r="N2" s="649"/>
      <c r="O2" s="650"/>
      <c r="P2" s="127"/>
      <c r="Q2" s="53"/>
      <c r="R2" s="72"/>
      <c r="S2" s="238"/>
      <c r="T2" s="36"/>
      <c r="U2" s="36"/>
      <c r="V2" s="174"/>
      <c r="W2" s="174"/>
      <c r="X2" s="174"/>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ht="18" customHeight="1">
      <c r="A3" s="4"/>
      <c r="B3" s="113"/>
      <c r="C3" s="114"/>
      <c r="D3" s="115"/>
      <c r="E3" s="114"/>
      <c r="F3" s="115"/>
      <c r="G3" s="114"/>
      <c r="H3" s="115"/>
      <c r="I3" s="115"/>
      <c r="J3" s="117"/>
      <c r="K3" s="124"/>
      <c r="L3" s="66"/>
      <c r="M3" s="238"/>
      <c r="N3" s="238"/>
      <c r="P3" s="238"/>
      <c r="Q3" s="238"/>
      <c r="R3" s="72"/>
      <c r="S3" s="238"/>
      <c r="T3" s="36"/>
      <c r="U3" s="36" t="e">
        <f>#REF!</f>
        <v>#REF!</v>
      </c>
      <c r="V3" s="174"/>
      <c r="W3" s="174"/>
      <c r="X3" s="174"/>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ht="20.25" customHeight="1">
      <c r="A4" s="4"/>
      <c r="B4" s="118"/>
      <c r="C4" s="119"/>
      <c r="D4" s="119"/>
      <c r="E4" s="119"/>
      <c r="F4" s="119"/>
      <c r="G4" s="119"/>
      <c r="H4" s="120"/>
      <c r="I4" s="120"/>
      <c r="J4" s="120"/>
      <c r="K4" s="238"/>
      <c r="L4" s="597" t="s">
        <v>42</v>
      </c>
      <c r="M4" s="597"/>
      <c r="N4" s="598"/>
      <c r="O4" s="403" t="str">
        <f>IF('Formulaire p. 1'!AT24="","",'Formulaire p. 1'!AT24)</f>
        <v/>
      </c>
      <c r="P4" s="5"/>
      <c r="Q4" s="5"/>
      <c r="R4" s="72"/>
      <c r="S4" s="238"/>
      <c r="T4" s="88"/>
      <c r="U4" s="36"/>
      <c r="V4" s="174"/>
      <c r="W4" s="174"/>
      <c r="X4" s="174"/>
      <c r="Y4" s="5"/>
      <c r="Z4" s="5"/>
      <c r="AA4" s="5"/>
      <c r="AB4" s="5"/>
      <c r="AC4" s="5"/>
      <c r="AD4" s="5"/>
      <c r="AE4" s="5"/>
      <c r="AF4" s="5"/>
      <c r="AG4" s="5"/>
      <c r="AH4" s="5"/>
      <c r="AI4" s="5"/>
      <c r="AJ4" s="5"/>
      <c r="AK4" s="5"/>
      <c r="AL4" s="5"/>
      <c r="AM4" s="5"/>
      <c r="AN4" s="5"/>
      <c r="AO4" s="5"/>
      <c r="AP4" s="5"/>
      <c r="AQ4" s="5"/>
      <c r="AR4" s="5"/>
      <c r="AS4" s="5"/>
      <c r="AT4" s="5"/>
      <c r="AU4" s="5"/>
      <c r="AV4" s="5"/>
      <c r="AW4" s="5"/>
      <c r="AX4" s="5"/>
      <c r="AY4" s="5"/>
      <c r="AZ4" s="5"/>
    </row>
    <row r="5" spans="1:52" ht="15.75" customHeight="1">
      <c r="A5" s="4"/>
      <c r="B5" s="118"/>
      <c r="C5" s="119"/>
      <c r="D5" s="119"/>
      <c r="E5" s="119"/>
      <c r="F5" s="119"/>
      <c r="G5" s="119"/>
      <c r="H5" s="120"/>
      <c r="I5" s="120"/>
      <c r="J5" s="120"/>
      <c r="K5" s="121"/>
      <c r="L5" s="238"/>
      <c r="M5" s="238"/>
      <c r="N5" s="238"/>
      <c r="O5" s="238"/>
      <c r="P5" s="5"/>
      <c r="Q5" s="5"/>
      <c r="R5" s="72"/>
      <c r="S5" s="238"/>
      <c r="T5" s="88"/>
      <c r="U5" s="36"/>
      <c r="V5" s="174"/>
      <c r="W5" s="174"/>
      <c r="X5" s="174"/>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20.25" customHeight="1">
      <c r="A6" s="413" t="s">
        <v>43</v>
      </c>
      <c r="B6" s="321" t="s">
        <v>44</v>
      </c>
      <c r="C6" s="607">
        <v>1</v>
      </c>
      <c r="D6" s="119"/>
      <c r="E6" s="119"/>
      <c r="F6" s="119"/>
      <c r="G6" s="119"/>
      <c r="H6" s="120"/>
      <c r="I6" s="120"/>
      <c r="J6" s="120"/>
      <c r="K6" s="121"/>
      <c r="L6" s="597" t="s">
        <v>45</v>
      </c>
      <c r="M6" s="597"/>
      <c r="N6" s="598"/>
      <c r="O6" s="404" t="str">
        <f>IF('Formulaire p. 1'!X31="","",'Formulaire p. 1'!X31)</f>
        <v/>
      </c>
      <c r="P6" s="5"/>
      <c r="Q6" s="5"/>
      <c r="R6" s="72"/>
      <c r="S6" s="238"/>
      <c r="T6" s="88"/>
      <c r="U6" s="36"/>
      <c r="V6" s="174"/>
      <c r="W6" s="174"/>
      <c r="X6" s="174"/>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0.25" customHeight="1">
      <c r="A7" s="131"/>
      <c r="B7" s="321" t="s">
        <v>46</v>
      </c>
      <c r="C7" s="608"/>
      <c r="D7" s="134"/>
      <c r="E7" s="402" t="str">
        <f>+IF(Activité=1,"",100%)</f>
        <v/>
      </c>
      <c r="F7" s="169"/>
      <c r="G7" s="402" t="str">
        <f>+IF(Activité=1,"",100%)</f>
        <v/>
      </c>
      <c r="H7" s="135"/>
      <c r="I7" s="6"/>
      <c r="J7" s="6"/>
      <c r="K7" s="238"/>
      <c r="L7" s="238"/>
      <c r="M7" s="238"/>
      <c r="N7" s="238"/>
      <c r="O7" s="70"/>
      <c r="P7" s="6"/>
      <c r="Q7" s="6"/>
      <c r="R7" s="73"/>
      <c r="S7" s="238"/>
      <c r="T7" s="35"/>
      <c r="U7" s="35"/>
      <c r="V7" s="174"/>
      <c r="W7" s="174"/>
      <c r="X7" s="174"/>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ht="7.5" customHeight="1" thickBot="1">
      <c r="A8" s="32"/>
      <c r="B8" s="238"/>
      <c r="C8" s="38"/>
      <c r="D8" s="5"/>
      <c r="E8" s="33"/>
      <c r="F8" s="160"/>
      <c r="G8" s="33"/>
      <c r="H8" s="135"/>
      <c r="I8" s="6"/>
      <c r="J8" s="6"/>
      <c r="K8" s="238"/>
      <c r="L8" s="238"/>
      <c r="M8" s="34"/>
      <c r="N8" s="238"/>
      <c r="O8" s="70"/>
      <c r="P8" s="238"/>
      <c r="Q8" s="238"/>
      <c r="R8" s="73"/>
      <c r="S8" s="238"/>
      <c r="T8" s="35"/>
      <c r="U8" s="35"/>
      <c r="V8" s="174"/>
      <c r="W8" s="174"/>
      <c r="X8" s="174"/>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ht="10.5" customHeight="1">
      <c r="A9" s="673" t="s">
        <v>47</v>
      </c>
      <c r="B9" s="654" t="s">
        <v>48</v>
      </c>
      <c r="C9" s="654" t="s">
        <v>49</v>
      </c>
      <c r="D9" s="181"/>
      <c r="E9" s="654" t="s">
        <v>50</v>
      </c>
      <c r="F9" s="161"/>
      <c r="G9" s="654" t="s">
        <v>51</v>
      </c>
      <c r="H9" s="161"/>
      <c r="I9" s="654" t="s">
        <v>3</v>
      </c>
      <c r="J9" s="654" t="s">
        <v>4</v>
      </c>
      <c r="K9" s="659" t="s">
        <v>70</v>
      </c>
      <c r="L9" s="670" t="s">
        <v>53</v>
      </c>
      <c r="M9" s="656" t="s">
        <v>71</v>
      </c>
      <c r="N9" s="664" t="s">
        <v>55</v>
      </c>
      <c r="O9" s="665"/>
      <c r="P9" s="666"/>
      <c r="Q9" s="40"/>
      <c r="R9" s="617" t="s">
        <v>56</v>
      </c>
      <c r="S9" s="613" t="s">
        <v>57</v>
      </c>
      <c r="T9" s="615" t="s">
        <v>58</v>
      </c>
      <c r="U9" s="37"/>
      <c r="V9" s="175"/>
      <c r="W9" s="175"/>
      <c r="X9" s="175"/>
      <c r="Y9" s="7"/>
      <c r="Z9" s="7"/>
      <c r="AA9" s="7"/>
      <c r="AB9" s="7"/>
      <c r="AC9" s="7"/>
      <c r="AD9" s="7"/>
      <c r="AE9" s="7"/>
      <c r="AF9" s="7"/>
      <c r="AG9" s="7"/>
      <c r="AH9" s="7"/>
      <c r="AI9" s="7"/>
      <c r="AJ9" s="7"/>
      <c r="AK9" s="7"/>
      <c r="AL9" s="7"/>
      <c r="AM9" s="7"/>
      <c r="AN9" s="7"/>
      <c r="AO9" s="7"/>
      <c r="AP9" s="7"/>
      <c r="AQ9" s="7"/>
      <c r="AR9" s="7"/>
      <c r="AS9" s="7"/>
      <c r="AT9" s="7"/>
      <c r="AU9" s="7"/>
      <c r="AV9" s="7"/>
      <c r="AW9" s="7"/>
      <c r="AX9" s="7"/>
      <c r="AY9" s="7"/>
      <c r="AZ9" s="7"/>
    </row>
    <row r="10" spans="1:52" ht="10.5" customHeight="1" thickBot="1">
      <c r="A10" s="662"/>
      <c r="B10" s="662"/>
      <c r="C10" s="662"/>
      <c r="D10" s="128"/>
      <c r="E10" s="662"/>
      <c r="F10" s="162"/>
      <c r="G10" s="662"/>
      <c r="H10" s="162"/>
      <c r="I10" s="655"/>
      <c r="J10" s="655"/>
      <c r="K10" s="660"/>
      <c r="L10" s="671"/>
      <c r="M10" s="657"/>
      <c r="N10" s="667"/>
      <c r="O10" s="668"/>
      <c r="P10" s="669"/>
      <c r="Q10" s="40"/>
      <c r="R10" s="617"/>
      <c r="S10" s="614"/>
      <c r="T10" s="616"/>
      <c r="U10" s="37"/>
      <c r="V10" s="175"/>
      <c r="W10" s="175"/>
      <c r="X10" s="175"/>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1:52" ht="18" customHeight="1">
      <c r="A11" s="662"/>
      <c r="B11" s="662"/>
      <c r="C11" s="662"/>
      <c r="D11" s="128"/>
      <c r="E11" s="662"/>
      <c r="F11" s="162"/>
      <c r="G11" s="662"/>
      <c r="H11" s="162"/>
      <c r="I11" s="655"/>
      <c r="J11" s="655"/>
      <c r="K11" s="660"/>
      <c r="L11" s="671"/>
      <c r="M11" s="657"/>
      <c r="N11" s="661" t="s">
        <v>59</v>
      </c>
      <c r="O11" s="654" t="s">
        <v>60</v>
      </c>
      <c r="P11" s="661" t="s">
        <v>61</v>
      </c>
      <c r="Q11" s="54"/>
      <c r="R11" s="19">
        <v>0</v>
      </c>
      <c r="S11" s="41"/>
      <c r="T11" s="42"/>
      <c r="U11" s="37"/>
      <c r="V11" s="175"/>
      <c r="W11" s="175"/>
      <c r="X11" s="175"/>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row>
    <row r="12" spans="1:52" ht="15" customHeight="1" thickBot="1">
      <c r="A12" s="674"/>
      <c r="B12" s="674"/>
      <c r="C12" s="662"/>
      <c r="D12" s="128"/>
      <c r="E12" s="662"/>
      <c r="F12" s="162"/>
      <c r="G12" s="662"/>
      <c r="H12" s="162"/>
      <c r="I12" s="655"/>
      <c r="J12" s="655"/>
      <c r="K12" s="660"/>
      <c r="L12" s="672"/>
      <c r="M12" s="658"/>
      <c r="N12" s="662"/>
      <c r="O12" s="663"/>
      <c r="P12" s="662"/>
      <c r="Q12" s="67" t="str">
        <f>O6</f>
        <v/>
      </c>
      <c r="R12" s="20">
        <v>36526</v>
      </c>
      <c r="S12" s="41"/>
      <c r="T12" s="42"/>
      <c r="U12" s="37"/>
      <c r="V12" s="175"/>
      <c r="W12" s="175"/>
      <c r="X12" s="175"/>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1:52" ht="18" customHeight="1">
      <c r="A13" s="138"/>
      <c r="B13" s="138"/>
      <c r="C13" s="139"/>
      <c r="D13" s="8"/>
      <c r="E13" s="245">
        <f>IF(L13="",0,IF($L13&gt;2006,VLOOKUP($L13,Taxes,2)*C13))</f>
        <v>0</v>
      </c>
      <c r="F13" s="163"/>
      <c r="G13" s="245">
        <f>IF($L13="",0,IF($L13&gt;2006,VLOOKUP($L13,Taxes,3)*$C13))</f>
        <v>0</v>
      </c>
      <c r="H13" s="168"/>
      <c r="I13" s="144">
        <f>IF(Activité=1,(IF($L13="",0,VLOOKUP($U13,Ristourne,4)*-E13)),IF(Activité=2,(-E13*$E$7),))</f>
        <v>0</v>
      </c>
      <c r="J13" s="144">
        <f>IF(Activité=1,(IF($L13="",0,VLOOKUP($U13,Ristourne,5)*-G13)),IF(Activité=2,(-G13*$G$7),))</f>
        <v>0</v>
      </c>
      <c r="K13" s="170"/>
      <c r="L13" s="371" t="str">
        <f>IF(M13="","",YEAR(M13))</f>
        <v/>
      </c>
      <c r="M13" s="145"/>
      <c r="N13" s="146"/>
      <c r="O13" s="147"/>
      <c r="P13" s="139"/>
      <c r="Q13" s="55" t="str">
        <f t="shared" ref="Q13:Q44" si="0">IF(AND(A13="",S13=0,P13=0),"",$O$6)</f>
        <v/>
      </c>
      <c r="R13" s="74" t="str">
        <f t="shared" ref="R13:R76" si="1">IF($S13=$R$11,"",(IF($M13&lt;$R$12,"Date","")))</f>
        <v/>
      </c>
      <c r="S13" s="43">
        <f t="shared" ref="S13:S44" si="2">SUM(C13:J13)</f>
        <v>0</v>
      </c>
      <c r="T13" s="440" t="str">
        <f>IF(S13=0,"",VLOOKUP(M13,Codes!$L$2:$N$26,3))</f>
        <v/>
      </c>
      <c r="U13" s="18">
        <f>IF(M13="",,YEAR(M13))</f>
        <v>0</v>
      </c>
      <c r="V13" s="176"/>
      <c r="W13" s="176"/>
      <c r="X13" s="176"/>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8" customHeight="1">
      <c r="A14" s="140"/>
      <c r="B14" s="140"/>
      <c r="C14" s="141"/>
      <c r="D14" s="8"/>
      <c r="E14" s="213">
        <f>IF(L14="",0,IF($L14&gt;2006,VLOOKUP($L14,Taxes,2)*C14))</f>
        <v>0</v>
      </c>
      <c r="F14" s="163"/>
      <c r="G14" s="213">
        <f>IF($L14="",0,IF($L14&gt;2006,VLOOKUP($L14,Taxes,3)*$C14))</f>
        <v>0</v>
      </c>
      <c r="H14" s="168"/>
      <c r="I14" s="144">
        <f>IF(Activité=1,(IF($L14="",0,VLOOKUP($U14,Ristourne,4)*-E14)),IF(Activité=2,(-E14*$E$7),))</f>
        <v>0</v>
      </c>
      <c r="J14" s="144">
        <f>IF(Activité=1,(IF($L14="",0,VLOOKUP($U14,Ristourne,5)*-G14)),IF(Activité=2,(-G14*$G$7),))</f>
        <v>0</v>
      </c>
      <c r="K14" s="171"/>
      <c r="L14" s="371" t="str">
        <f>IF(M14="","",YEAR(M14))</f>
        <v/>
      </c>
      <c r="M14" s="150"/>
      <c r="N14" s="151"/>
      <c r="O14" s="152"/>
      <c r="P14" s="141"/>
      <c r="Q14" s="55" t="str">
        <f t="shared" si="0"/>
        <v/>
      </c>
      <c r="R14" s="74" t="str">
        <f t="shared" si="1"/>
        <v/>
      </c>
      <c r="S14" s="43">
        <f t="shared" si="2"/>
        <v>0</v>
      </c>
      <c r="T14" s="440" t="str">
        <f>IF(S14=0,"",VLOOKUP(M14,Codes!$L$2:$N$26,3))</f>
        <v/>
      </c>
      <c r="U14" s="18">
        <f t="shared" ref="U14:U77" si="3">IF(M14="",,YEAR(M14))</f>
        <v>0</v>
      </c>
      <c r="V14" s="176"/>
      <c r="W14" s="176"/>
      <c r="X14" s="176"/>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8" customHeight="1">
      <c r="A15" s="140"/>
      <c r="B15" s="140"/>
      <c r="C15" s="141"/>
      <c r="D15" s="8"/>
      <c r="E15" s="213">
        <f t="shared" ref="E15:E44" si="4">IF(L15="",0,IF($L15&gt;2006,VLOOKUP($L15,Taxes,2)*C15))</f>
        <v>0</v>
      </c>
      <c r="F15" s="163"/>
      <c r="G15" s="213">
        <f t="shared" ref="G15:G44" si="5">IF($L15="",0,IF($L15&gt;2006,VLOOKUP($L15,Taxes,3)*$C15))</f>
        <v>0</v>
      </c>
      <c r="H15" s="168"/>
      <c r="I15" s="144">
        <f t="shared" ref="I15:I44" si="6">IF(Activité=1,(IF($L15="",0,VLOOKUP($U15,Ristourne,4)*-E15)),IF(Activité=2,(-E15*$E$7),))</f>
        <v>0</v>
      </c>
      <c r="J15" s="144">
        <f t="shared" ref="J15:J44" si="7">IF(Activité=1,(IF($L15="",0,VLOOKUP($U15,Ristourne,5)*-G15)),IF(Activité=2,(-G15*$G$7),))</f>
        <v>0</v>
      </c>
      <c r="K15" s="171"/>
      <c r="L15" s="371" t="str">
        <f t="shared" ref="L15:L21" si="8">IF(M15="","",YEAR(M15))</f>
        <v/>
      </c>
      <c r="M15" s="150"/>
      <c r="N15" s="151"/>
      <c r="O15" s="152"/>
      <c r="P15" s="141"/>
      <c r="Q15" s="55" t="str">
        <f t="shared" si="0"/>
        <v/>
      </c>
      <c r="R15" s="74" t="str">
        <f t="shared" si="1"/>
        <v/>
      </c>
      <c r="S15" s="43">
        <f t="shared" si="2"/>
        <v>0</v>
      </c>
      <c r="T15" s="440" t="str">
        <f>IF(S15=0,"",VLOOKUP(M15,Codes!$L$2:$N$26,3))</f>
        <v/>
      </c>
      <c r="U15" s="18">
        <f t="shared" si="3"/>
        <v>0</v>
      </c>
      <c r="V15" s="176"/>
      <c r="W15" s="176"/>
      <c r="X15" s="17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8" customHeight="1">
      <c r="A16" s="140"/>
      <c r="B16" s="140"/>
      <c r="C16" s="141"/>
      <c r="D16" s="8"/>
      <c r="E16" s="213">
        <f t="shared" si="4"/>
        <v>0</v>
      </c>
      <c r="F16" s="163"/>
      <c r="G16" s="213">
        <f t="shared" si="5"/>
        <v>0</v>
      </c>
      <c r="H16" s="168"/>
      <c r="I16" s="144">
        <f t="shared" si="6"/>
        <v>0</v>
      </c>
      <c r="J16" s="144">
        <f t="shared" si="7"/>
        <v>0</v>
      </c>
      <c r="K16" s="171"/>
      <c r="L16" s="371" t="str">
        <f t="shared" si="8"/>
        <v/>
      </c>
      <c r="M16" s="150"/>
      <c r="N16" s="151"/>
      <c r="O16" s="152"/>
      <c r="P16" s="141"/>
      <c r="Q16" s="55" t="str">
        <f t="shared" si="0"/>
        <v/>
      </c>
      <c r="R16" s="74" t="str">
        <f t="shared" si="1"/>
        <v/>
      </c>
      <c r="S16" s="43">
        <f t="shared" si="2"/>
        <v>0</v>
      </c>
      <c r="T16" s="440" t="str">
        <f>IF(S16=0,"",VLOOKUP(M16,Codes!$L$2:$N$26,3))</f>
        <v/>
      </c>
      <c r="U16" s="18">
        <f t="shared" si="3"/>
        <v>0</v>
      </c>
      <c r="V16" s="176"/>
      <c r="W16" s="176"/>
      <c r="X16" s="176"/>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8" customHeight="1">
      <c r="A17" s="140"/>
      <c r="B17" s="140"/>
      <c r="C17" s="141"/>
      <c r="D17" s="8"/>
      <c r="E17" s="213">
        <f t="shared" si="4"/>
        <v>0</v>
      </c>
      <c r="F17" s="163"/>
      <c r="G17" s="213">
        <f t="shared" si="5"/>
        <v>0</v>
      </c>
      <c r="H17" s="168"/>
      <c r="I17" s="144">
        <f t="shared" si="6"/>
        <v>0</v>
      </c>
      <c r="J17" s="144">
        <f t="shared" si="7"/>
        <v>0</v>
      </c>
      <c r="K17" s="171"/>
      <c r="L17" s="371" t="str">
        <f t="shared" si="8"/>
        <v/>
      </c>
      <c r="M17" s="150"/>
      <c r="N17" s="151"/>
      <c r="O17" s="152"/>
      <c r="P17" s="141"/>
      <c r="Q17" s="55" t="str">
        <f t="shared" si="0"/>
        <v/>
      </c>
      <c r="R17" s="74" t="str">
        <f t="shared" si="1"/>
        <v/>
      </c>
      <c r="S17" s="43">
        <f t="shared" si="2"/>
        <v>0</v>
      </c>
      <c r="T17" s="440" t="str">
        <f>IF(S17=0,"",VLOOKUP(M17,Codes!$L$2:$N$26,3))</f>
        <v/>
      </c>
      <c r="U17" s="18">
        <f t="shared" si="3"/>
        <v>0</v>
      </c>
      <c r="V17" s="176"/>
      <c r="W17" s="176"/>
      <c r="X17" s="176"/>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8" customHeight="1">
      <c r="A18" s="140"/>
      <c r="B18" s="140"/>
      <c r="C18" s="141"/>
      <c r="D18" s="8"/>
      <c r="E18" s="213">
        <f t="shared" si="4"/>
        <v>0</v>
      </c>
      <c r="F18" s="163"/>
      <c r="G18" s="213">
        <f t="shared" si="5"/>
        <v>0</v>
      </c>
      <c r="H18" s="168"/>
      <c r="I18" s="144">
        <f t="shared" si="6"/>
        <v>0</v>
      </c>
      <c r="J18" s="144">
        <f t="shared" si="7"/>
        <v>0</v>
      </c>
      <c r="K18" s="171"/>
      <c r="L18" s="371" t="str">
        <f t="shared" si="8"/>
        <v/>
      </c>
      <c r="M18" s="150"/>
      <c r="N18" s="151"/>
      <c r="O18" s="152"/>
      <c r="P18" s="141"/>
      <c r="Q18" s="55" t="str">
        <f t="shared" si="0"/>
        <v/>
      </c>
      <c r="R18" s="74" t="str">
        <f t="shared" si="1"/>
        <v/>
      </c>
      <c r="S18" s="43">
        <f t="shared" si="2"/>
        <v>0</v>
      </c>
      <c r="T18" s="440" t="str">
        <f>IF(S18=0,"",VLOOKUP(M18,Codes!$L$2:$N$26,3))</f>
        <v/>
      </c>
      <c r="U18" s="18">
        <f t="shared" si="3"/>
        <v>0</v>
      </c>
      <c r="V18" s="176"/>
      <c r="W18" s="176"/>
      <c r="X18" s="176"/>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8" customHeight="1">
      <c r="A19" s="140"/>
      <c r="B19" s="140"/>
      <c r="C19" s="141"/>
      <c r="D19" s="8"/>
      <c r="E19" s="213">
        <f t="shared" si="4"/>
        <v>0</v>
      </c>
      <c r="F19" s="163"/>
      <c r="G19" s="213">
        <f t="shared" si="5"/>
        <v>0</v>
      </c>
      <c r="H19" s="168"/>
      <c r="I19" s="144">
        <f t="shared" si="6"/>
        <v>0</v>
      </c>
      <c r="J19" s="144">
        <f t="shared" si="7"/>
        <v>0</v>
      </c>
      <c r="K19" s="171"/>
      <c r="L19" s="371" t="str">
        <f t="shared" si="8"/>
        <v/>
      </c>
      <c r="M19" s="150"/>
      <c r="N19" s="151"/>
      <c r="O19" s="152"/>
      <c r="P19" s="141"/>
      <c r="Q19" s="55" t="str">
        <f t="shared" si="0"/>
        <v/>
      </c>
      <c r="R19" s="74" t="str">
        <f t="shared" si="1"/>
        <v/>
      </c>
      <c r="S19" s="43">
        <f t="shared" si="2"/>
        <v>0</v>
      </c>
      <c r="T19" s="440" t="str">
        <f>IF(S19=0,"",VLOOKUP(M19,Codes!$L$2:$N$26,3))</f>
        <v/>
      </c>
      <c r="U19" s="18">
        <f t="shared" si="3"/>
        <v>0</v>
      </c>
      <c r="V19" s="176"/>
      <c r="W19" s="176"/>
      <c r="X19" s="176"/>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8" customHeight="1">
      <c r="A20" s="140"/>
      <c r="B20" s="140"/>
      <c r="C20" s="141"/>
      <c r="D20" s="8"/>
      <c r="E20" s="213">
        <f t="shared" si="4"/>
        <v>0</v>
      </c>
      <c r="F20" s="163"/>
      <c r="G20" s="213">
        <f t="shared" si="5"/>
        <v>0</v>
      </c>
      <c r="H20" s="168"/>
      <c r="I20" s="144">
        <f t="shared" si="6"/>
        <v>0</v>
      </c>
      <c r="J20" s="144">
        <f t="shared" si="7"/>
        <v>0</v>
      </c>
      <c r="K20" s="171"/>
      <c r="L20" s="371" t="str">
        <f t="shared" si="8"/>
        <v/>
      </c>
      <c r="M20" s="150"/>
      <c r="N20" s="151"/>
      <c r="O20" s="152"/>
      <c r="P20" s="141"/>
      <c r="Q20" s="55" t="str">
        <f t="shared" si="0"/>
        <v/>
      </c>
      <c r="R20" s="74" t="str">
        <f t="shared" si="1"/>
        <v/>
      </c>
      <c r="S20" s="43">
        <f t="shared" si="2"/>
        <v>0</v>
      </c>
      <c r="T20" s="440" t="str">
        <f>IF(S20=0,"",VLOOKUP(M20,Codes!$L$2:$N$26,3))</f>
        <v/>
      </c>
      <c r="U20" s="18">
        <f t="shared" si="3"/>
        <v>0</v>
      </c>
      <c r="V20" s="176"/>
      <c r="W20" s="176"/>
      <c r="X20" s="176"/>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8" customHeight="1">
      <c r="A21" s="140"/>
      <c r="B21" s="140"/>
      <c r="C21" s="141"/>
      <c r="D21" s="8"/>
      <c r="E21" s="213">
        <f t="shared" si="4"/>
        <v>0</v>
      </c>
      <c r="F21" s="163"/>
      <c r="G21" s="213">
        <f t="shared" si="5"/>
        <v>0</v>
      </c>
      <c r="H21" s="168"/>
      <c r="I21" s="144">
        <f t="shared" si="6"/>
        <v>0</v>
      </c>
      <c r="J21" s="144">
        <f t="shared" si="7"/>
        <v>0</v>
      </c>
      <c r="K21" s="171"/>
      <c r="L21" s="371" t="str">
        <f t="shared" si="8"/>
        <v/>
      </c>
      <c r="M21" s="150"/>
      <c r="N21" s="151"/>
      <c r="O21" s="152"/>
      <c r="P21" s="141"/>
      <c r="Q21" s="55" t="str">
        <f t="shared" si="0"/>
        <v/>
      </c>
      <c r="R21" s="74" t="str">
        <f t="shared" si="1"/>
        <v/>
      </c>
      <c r="S21" s="43">
        <f t="shared" si="2"/>
        <v>0</v>
      </c>
      <c r="T21" s="440" t="str">
        <f>IF(S21=0,"",VLOOKUP(M21,Codes!$L$2:$N$26,3))</f>
        <v/>
      </c>
      <c r="U21" s="18">
        <f t="shared" si="3"/>
        <v>0</v>
      </c>
      <c r="V21" s="176"/>
      <c r="W21" s="176"/>
      <c r="X21" s="176"/>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8" customHeight="1">
      <c r="A22" s="140"/>
      <c r="B22" s="140"/>
      <c r="C22" s="141"/>
      <c r="D22" s="8"/>
      <c r="E22" s="213">
        <f t="shared" si="4"/>
        <v>0</v>
      </c>
      <c r="F22" s="163"/>
      <c r="G22" s="213">
        <f t="shared" si="5"/>
        <v>0</v>
      </c>
      <c r="H22" s="168"/>
      <c r="I22" s="144">
        <f t="shared" si="6"/>
        <v>0</v>
      </c>
      <c r="J22" s="144">
        <f t="shared" si="7"/>
        <v>0</v>
      </c>
      <c r="K22" s="171"/>
      <c r="L22" s="371" t="str">
        <f t="shared" ref="L22:L85" si="9">IF(M22="","",YEAR(M22))</f>
        <v/>
      </c>
      <c r="M22" s="150"/>
      <c r="N22" s="151"/>
      <c r="O22" s="152"/>
      <c r="P22" s="141"/>
      <c r="Q22" s="55" t="str">
        <f t="shared" si="0"/>
        <v/>
      </c>
      <c r="R22" s="74" t="str">
        <f t="shared" si="1"/>
        <v/>
      </c>
      <c r="S22" s="43">
        <f t="shared" si="2"/>
        <v>0</v>
      </c>
      <c r="T22" s="440" t="str">
        <f>IF(S22=0,"",VLOOKUP(M22,Codes!$L$2:$N$26,3))</f>
        <v/>
      </c>
      <c r="U22" s="18">
        <f t="shared" si="3"/>
        <v>0</v>
      </c>
      <c r="V22" s="176"/>
      <c r="W22" s="176"/>
      <c r="X22" s="176"/>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8" customHeight="1">
      <c r="A23" s="140"/>
      <c r="B23" s="140"/>
      <c r="C23" s="141"/>
      <c r="D23" s="8"/>
      <c r="E23" s="213">
        <f t="shared" si="4"/>
        <v>0</v>
      </c>
      <c r="F23" s="163"/>
      <c r="G23" s="213">
        <f t="shared" si="5"/>
        <v>0</v>
      </c>
      <c r="H23" s="168"/>
      <c r="I23" s="144">
        <f t="shared" si="6"/>
        <v>0</v>
      </c>
      <c r="J23" s="144">
        <f t="shared" si="7"/>
        <v>0</v>
      </c>
      <c r="K23" s="171"/>
      <c r="L23" s="371" t="str">
        <f t="shared" si="9"/>
        <v/>
      </c>
      <c r="M23" s="150"/>
      <c r="N23" s="151"/>
      <c r="O23" s="152"/>
      <c r="P23" s="141"/>
      <c r="Q23" s="55" t="str">
        <f t="shared" si="0"/>
        <v/>
      </c>
      <c r="R23" s="74" t="str">
        <f t="shared" si="1"/>
        <v/>
      </c>
      <c r="S23" s="43">
        <f t="shared" si="2"/>
        <v>0</v>
      </c>
      <c r="T23" s="440" t="str">
        <f>IF(S23=0,"",VLOOKUP(M23,Codes!$L$2:$N$26,3))</f>
        <v/>
      </c>
      <c r="U23" s="18">
        <f t="shared" si="3"/>
        <v>0</v>
      </c>
      <c r="V23" s="176"/>
      <c r="W23" s="176"/>
      <c r="X23" s="176"/>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8" customHeight="1">
      <c r="A24" s="140"/>
      <c r="B24" s="140"/>
      <c r="C24" s="141"/>
      <c r="D24" s="8"/>
      <c r="E24" s="213">
        <f t="shared" si="4"/>
        <v>0</v>
      </c>
      <c r="F24" s="163"/>
      <c r="G24" s="213">
        <f t="shared" si="5"/>
        <v>0</v>
      </c>
      <c r="H24" s="168"/>
      <c r="I24" s="144">
        <f t="shared" si="6"/>
        <v>0</v>
      </c>
      <c r="J24" s="144">
        <f t="shared" si="7"/>
        <v>0</v>
      </c>
      <c r="K24" s="171"/>
      <c r="L24" s="371" t="str">
        <f t="shared" si="9"/>
        <v/>
      </c>
      <c r="M24" s="150"/>
      <c r="N24" s="151"/>
      <c r="O24" s="152"/>
      <c r="P24" s="141"/>
      <c r="Q24" s="55" t="str">
        <f t="shared" si="0"/>
        <v/>
      </c>
      <c r="R24" s="74" t="str">
        <f t="shared" si="1"/>
        <v/>
      </c>
      <c r="S24" s="43">
        <f t="shared" si="2"/>
        <v>0</v>
      </c>
      <c r="T24" s="440" t="str">
        <f>IF(S24=0,"",VLOOKUP(M24,Codes!$L$2:$N$26,3))</f>
        <v/>
      </c>
      <c r="U24" s="18">
        <f t="shared" si="3"/>
        <v>0</v>
      </c>
      <c r="V24" s="176"/>
      <c r="W24" s="176"/>
      <c r="X24" s="176"/>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8" customHeight="1">
      <c r="A25" s="140"/>
      <c r="B25" s="140"/>
      <c r="C25" s="141"/>
      <c r="D25" s="8"/>
      <c r="E25" s="213">
        <f t="shared" si="4"/>
        <v>0</v>
      </c>
      <c r="F25" s="163"/>
      <c r="G25" s="213">
        <f t="shared" si="5"/>
        <v>0</v>
      </c>
      <c r="H25" s="168"/>
      <c r="I25" s="144">
        <f t="shared" si="6"/>
        <v>0</v>
      </c>
      <c r="J25" s="144">
        <f t="shared" si="7"/>
        <v>0</v>
      </c>
      <c r="K25" s="171"/>
      <c r="L25" s="371" t="str">
        <f t="shared" si="9"/>
        <v/>
      </c>
      <c r="M25" s="150"/>
      <c r="N25" s="151"/>
      <c r="O25" s="152"/>
      <c r="P25" s="141"/>
      <c r="Q25" s="55" t="str">
        <f t="shared" si="0"/>
        <v/>
      </c>
      <c r="R25" s="74" t="str">
        <f t="shared" si="1"/>
        <v/>
      </c>
      <c r="S25" s="43">
        <f t="shared" si="2"/>
        <v>0</v>
      </c>
      <c r="T25" s="440" t="str">
        <f>IF(S25=0,"",VLOOKUP(M25,Codes!$L$2:$N$26,3))</f>
        <v/>
      </c>
      <c r="U25" s="18">
        <f t="shared" si="3"/>
        <v>0</v>
      </c>
      <c r="V25" s="176"/>
      <c r="W25" s="176"/>
      <c r="X25" s="176"/>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8" customHeight="1">
      <c r="A26" s="140"/>
      <c r="B26" s="140"/>
      <c r="C26" s="141"/>
      <c r="D26" s="8"/>
      <c r="E26" s="213">
        <f t="shared" si="4"/>
        <v>0</v>
      </c>
      <c r="F26" s="163"/>
      <c r="G26" s="213">
        <f t="shared" si="5"/>
        <v>0</v>
      </c>
      <c r="H26" s="168"/>
      <c r="I26" s="144">
        <f t="shared" si="6"/>
        <v>0</v>
      </c>
      <c r="J26" s="144">
        <f t="shared" si="7"/>
        <v>0</v>
      </c>
      <c r="K26" s="171"/>
      <c r="L26" s="371" t="str">
        <f t="shared" si="9"/>
        <v/>
      </c>
      <c r="M26" s="150"/>
      <c r="N26" s="151"/>
      <c r="O26" s="152"/>
      <c r="P26" s="141"/>
      <c r="Q26" s="55" t="str">
        <f t="shared" si="0"/>
        <v/>
      </c>
      <c r="R26" s="74" t="str">
        <f t="shared" si="1"/>
        <v/>
      </c>
      <c r="S26" s="43">
        <f t="shared" si="2"/>
        <v>0</v>
      </c>
      <c r="T26" s="440" t="str">
        <f>IF(S26=0,"",VLOOKUP(M26,Codes!$L$2:$N$26,3))</f>
        <v/>
      </c>
      <c r="U26" s="18">
        <f t="shared" si="3"/>
        <v>0</v>
      </c>
      <c r="V26" s="176"/>
      <c r="W26" s="176"/>
      <c r="X26" s="176"/>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8" customHeight="1">
      <c r="A27" s="140"/>
      <c r="B27" s="140"/>
      <c r="C27" s="141"/>
      <c r="D27" s="8"/>
      <c r="E27" s="213">
        <f t="shared" si="4"/>
        <v>0</v>
      </c>
      <c r="F27" s="163"/>
      <c r="G27" s="213">
        <f t="shared" si="5"/>
        <v>0</v>
      </c>
      <c r="H27" s="168"/>
      <c r="I27" s="144">
        <f t="shared" si="6"/>
        <v>0</v>
      </c>
      <c r="J27" s="144">
        <f t="shared" si="7"/>
        <v>0</v>
      </c>
      <c r="K27" s="171"/>
      <c r="L27" s="371" t="str">
        <f t="shared" si="9"/>
        <v/>
      </c>
      <c r="M27" s="150"/>
      <c r="N27" s="151"/>
      <c r="O27" s="153"/>
      <c r="P27" s="141"/>
      <c r="Q27" s="55" t="str">
        <f t="shared" si="0"/>
        <v/>
      </c>
      <c r="R27" s="74" t="str">
        <f t="shared" si="1"/>
        <v/>
      </c>
      <c r="S27" s="43">
        <f t="shared" si="2"/>
        <v>0</v>
      </c>
      <c r="T27" s="440" t="str">
        <f>IF(S27=0,"",VLOOKUP(M27,Codes!$L$2:$N$26,3))</f>
        <v/>
      </c>
      <c r="U27" s="18">
        <f t="shared" si="3"/>
        <v>0</v>
      </c>
      <c r="V27" s="176"/>
      <c r="W27" s="176"/>
      <c r="X27" s="176"/>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8" customHeight="1">
      <c r="A28" s="140"/>
      <c r="B28" s="140"/>
      <c r="C28" s="141"/>
      <c r="D28" s="8"/>
      <c r="E28" s="213">
        <f t="shared" si="4"/>
        <v>0</v>
      </c>
      <c r="F28" s="163"/>
      <c r="G28" s="213">
        <f t="shared" si="5"/>
        <v>0</v>
      </c>
      <c r="H28" s="168"/>
      <c r="I28" s="148">
        <f t="shared" si="6"/>
        <v>0</v>
      </c>
      <c r="J28" s="148">
        <f t="shared" si="7"/>
        <v>0</v>
      </c>
      <c r="K28" s="149"/>
      <c r="L28" s="371" t="str">
        <f t="shared" si="9"/>
        <v/>
      </c>
      <c r="M28" s="150"/>
      <c r="N28" s="151"/>
      <c r="O28" s="153"/>
      <c r="P28" s="141"/>
      <c r="Q28" s="55" t="str">
        <f t="shared" si="0"/>
        <v/>
      </c>
      <c r="R28" s="74" t="str">
        <f t="shared" si="1"/>
        <v/>
      </c>
      <c r="S28" s="43">
        <f t="shared" si="2"/>
        <v>0</v>
      </c>
      <c r="T28" s="440" t="str">
        <f>IF(S28=0,"",VLOOKUP(M28,Codes!$L$2:$N$26,3))</f>
        <v/>
      </c>
      <c r="U28" s="18">
        <f t="shared" si="3"/>
        <v>0</v>
      </c>
      <c r="V28" s="176"/>
      <c r="W28" s="176"/>
      <c r="X28" s="176"/>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8" customHeight="1">
      <c r="A29" s="140"/>
      <c r="B29" s="140"/>
      <c r="C29" s="141"/>
      <c r="D29" s="8"/>
      <c r="E29" s="213">
        <f t="shared" si="4"/>
        <v>0</v>
      </c>
      <c r="F29" s="163"/>
      <c r="G29" s="213">
        <f t="shared" si="5"/>
        <v>0</v>
      </c>
      <c r="H29" s="168"/>
      <c r="I29" s="148">
        <f t="shared" si="6"/>
        <v>0</v>
      </c>
      <c r="J29" s="148">
        <f t="shared" si="7"/>
        <v>0</v>
      </c>
      <c r="K29" s="149"/>
      <c r="L29" s="371" t="str">
        <f t="shared" si="9"/>
        <v/>
      </c>
      <c r="M29" s="150"/>
      <c r="N29" s="151"/>
      <c r="O29" s="153"/>
      <c r="P29" s="141"/>
      <c r="Q29" s="55" t="str">
        <f t="shared" si="0"/>
        <v/>
      </c>
      <c r="R29" s="74" t="str">
        <f t="shared" si="1"/>
        <v/>
      </c>
      <c r="S29" s="43">
        <f t="shared" si="2"/>
        <v>0</v>
      </c>
      <c r="T29" s="440" t="str">
        <f>IF(S29=0,"",VLOOKUP(M29,Codes!$L$2:$N$26,3))</f>
        <v/>
      </c>
      <c r="U29" s="18">
        <f t="shared" si="3"/>
        <v>0</v>
      </c>
      <c r="V29" s="176"/>
      <c r="W29" s="176"/>
      <c r="X29" s="176"/>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8" customHeight="1">
      <c r="A30" s="140"/>
      <c r="B30" s="140"/>
      <c r="C30" s="141"/>
      <c r="D30" s="8"/>
      <c r="E30" s="213">
        <f t="shared" si="4"/>
        <v>0</v>
      </c>
      <c r="F30" s="163"/>
      <c r="G30" s="213">
        <f t="shared" si="5"/>
        <v>0</v>
      </c>
      <c r="H30" s="168"/>
      <c r="I30" s="148">
        <f t="shared" si="6"/>
        <v>0</v>
      </c>
      <c r="J30" s="148">
        <f t="shared" si="7"/>
        <v>0</v>
      </c>
      <c r="K30" s="149"/>
      <c r="L30" s="371" t="str">
        <f t="shared" si="9"/>
        <v/>
      </c>
      <c r="M30" s="150"/>
      <c r="N30" s="151"/>
      <c r="O30" s="153"/>
      <c r="P30" s="141"/>
      <c r="Q30" s="55" t="str">
        <f t="shared" si="0"/>
        <v/>
      </c>
      <c r="R30" s="74" t="str">
        <f t="shared" si="1"/>
        <v/>
      </c>
      <c r="S30" s="43">
        <f t="shared" si="2"/>
        <v>0</v>
      </c>
      <c r="T30" s="440" t="str">
        <f>IF(S30=0,"",VLOOKUP(M30,Codes!$L$2:$N$26,3))</f>
        <v/>
      </c>
      <c r="U30" s="18">
        <f t="shared" si="3"/>
        <v>0</v>
      </c>
      <c r="V30" s="176"/>
      <c r="W30" s="176"/>
      <c r="X30" s="176"/>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8" customHeight="1">
      <c r="A31" s="140"/>
      <c r="B31" s="140"/>
      <c r="C31" s="141"/>
      <c r="D31" s="8"/>
      <c r="E31" s="213">
        <f t="shared" si="4"/>
        <v>0</v>
      </c>
      <c r="F31" s="163"/>
      <c r="G31" s="213">
        <f t="shared" si="5"/>
        <v>0</v>
      </c>
      <c r="H31" s="168"/>
      <c r="I31" s="148">
        <f t="shared" si="6"/>
        <v>0</v>
      </c>
      <c r="J31" s="148">
        <f t="shared" si="7"/>
        <v>0</v>
      </c>
      <c r="K31" s="149"/>
      <c r="L31" s="371" t="str">
        <f t="shared" si="9"/>
        <v/>
      </c>
      <c r="M31" s="150"/>
      <c r="N31" s="151"/>
      <c r="O31" s="153"/>
      <c r="P31" s="141"/>
      <c r="Q31" s="55" t="str">
        <f t="shared" si="0"/>
        <v/>
      </c>
      <c r="R31" s="74" t="str">
        <f t="shared" si="1"/>
        <v/>
      </c>
      <c r="S31" s="43">
        <f t="shared" si="2"/>
        <v>0</v>
      </c>
      <c r="T31" s="440" t="str">
        <f>IF(S31=0,"",VLOOKUP(M31,Codes!$L$2:$N$26,3))</f>
        <v/>
      </c>
      <c r="U31" s="18">
        <f t="shared" si="3"/>
        <v>0</v>
      </c>
      <c r="V31" s="176"/>
      <c r="W31" s="176"/>
      <c r="X31" s="176"/>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8" customHeight="1">
      <c r="A32" s="140"/>
      <c r="B32" s="140"/>
      <c r="C32" s="141"/>
      <c r="D32" s="8"/>
      <c r="E32" s="213">
        <f t="shared" si="4"/>
        <v>0</v>
      </c>
      <c r="F32" s="163"/>
      <c r="G32" s="213">
        <f t="shared" si="5"/>
        <v>0</v>
      </c>
      <c r="H32" s="168"/>
      <c r="I32" s="148">
        <f t="shared" si="6"/>
        <v>0</v>
      </c>
      <c r="J32" s="148">
        <f t="shared" si="7"/>
        <v>0</v>
      </c>
      <c r="K32" s="149"/>
      <c r="L32" s="371" t="str">
        <f t="shared" si="9"/>
        <v/>
      </c>
      <c r="M32" s="150"/>
      <c r="N32" s="151"/>
      <c r="O32" s="153"/>
      <c r="P32" s="141"/>
      <c r="Q32" s="55" t="str">
        <f t="shared" si="0"/>
        <v/>
      </c>
      <c r="R32" s="74" t="str">
        <f t="shared" si="1"/>
        <v/>
      </c>
      <c r="S32" s="43">
        <f t="shared" si="2"/>
        <v>0</v>
      </c>
      <c r="T32" s="440" t="str">
        <f>IF(S32=0,"",VLOOKUP(M32,Codes!$L$2:$N$26,3))</f>
        <v/>
      </c>
      <c r="U32" s="18">
        <f t="shared" si="3"/>
        <v>0</v>
      </c>
      <c r="V32" s="176"/>
      <c r="W32" s="176"/>
      <c r="X32" s="176"/>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8" customHeight="1">
      <c r="A33" s="140"/>
      <c r="B33" s="140"/>
      <c r="C33" s="141"/>
      <c r="D33" s="8"/>
      <c r="E33" s="213">
        <f t="shared" si="4"/>
        <v>0</v>
      </c>
      <c r="F33" s="163"/>
      <c r="G33" s="213">
        <f t="shared" si="5"/>
        <v>0</v>
      </c>
      <c r="H33" s="168"/>
      <c r="I33" s="148">
        <f t="shared" si="6"/>
        <v>0</v>
      </c>
      <c r="J33" s="148">
        <f t="shared" si="7"/>
        <v>0</v>
      </c>
      <c r="K33" s="149"/>
      <c r="L33" s="371" t="str">
        <f t="shared" si="9"/>
        <v/>
      </c>
      <c r="M33" s="150"/>
      <c r="N33" s="151"/>
      <c r="O33" s="153"/>
      <c r="P33" s="141"/>
      <c r="Q33" s="55" t="str">
        <f t="shared" si="0"/>
        <v/>
      </c>
      <c r="R33" s="74" t="str">
        <f t="shared" si="1"/>
        <v/>
      </c>
      <c r="S33" s="43">
        <f t="shared" si="2"/>
        <v>0</v>
      </c>
      <c r="T33" s="440" t="str">
        <f>IF(S33=0,"",VLOOKUP(M33,Codes!$L$2:$N$26,3))</f>
        <v/>
      </c>
      <c r="U33" s="18">
        <f t="shared" si="3"/>
        <v>0</v>
      </c>
      <c r="V33" s="176"/>
      <c r="W33" s="176"/>
      <c r="X33" s="176"/>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8" customHeight="1">
      <c r="A34" s="140"/>
      <c r="B34" s="140"/>
      <c r="C34" s="141"/>
      <c r="D34" s="8"/>
      <c r="E34" s="213">
        <f t="shared" si="4"/>
        <v>0</v>
      </c>
      <c r="F34" s="163"/>
      <c r="G34" s="213">
        <f t="shared" si="5"/>
        <v>0</v>
      </c>
      <c r="H34" s="168"/>
      <c r="I34" s="148">
        <f t="shared" si="6"/>
        <v>0</v>
      </c>
      <c r="J34" s="148">
        <f t="shared" si="7"/>
        <v>0</v>
      </c>
      <c r="K34" s="149"/>
      <c r="L34" s="371" t="str">
        <f t="shared" si="9"/>
        <v/>
      </c>
      <c r="M34" s="150"/>
      <c r="N34" s="151"/>
      <c r="O34" s="153"/>
      <c r="P34" s="141"/>
      <c r="Q34" s="55" t="str">
        <f t="shared" si="0"/>
        <v/>
      </c>
      <c r="R34" s="74" t="str">
        <f t="shared" si="1"/>
        <v/>
      </c>
      <c r="S34" s="43">
        <f t="shared" si="2"/>
        <v>0</v>
      </c>
      <c r="T34" s="440" t="str">
        <f>IF(S34=0,"",VLOOKUP(M34,Codes!$L$2:$N$26,3))</f>
        <v/>
      </c>
      <c r="U34" s="18">
        <f t="shared" si="3"/>
        <v>0</v>
      </c>
      <c r="V34" s="176"/>
      <c r="W34" s="176"/>
      <c r="X34" s="176"/>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8" customHeight="1">
      <c r="A35" s="140"/>
      <c r="B35" s="140"/>
      <c r="C35" s="141"/>
      <c r="D35" s="8"/>
      <c r="E35" s="213">
        <f t="shared" si="4"/>
        <v>0</v>
      </c>
      <c r="F35" s="163"/>
      <c r="G35" s="213">
        <f t="shared" si="5"/>
        <v>0</v>
      </c>
      <c r="H35" s="168"/>
      <c r="I35" s="148">
        <f t="shared" si="6"/>
        <v>0</v>
      </c>
      <c r="J35" s="148">
        <f t="shared" si="7"/>
        <v>0</v>
      </c>
      <c r="K35" s="149"/>
      <c r="L35" s="371" t="str">
        <f t="shared" si="9"/>
        <v/>
      </c>
      <c r="M35" s="150"/>
      <c r="N35" s="151"/>
      <c r="O35" s="153"/>
      <c r="P35" s="141"/>
      <c r="Q35" s="55" t="str">
        <f t="shared" si="0"/>
        <v/>
      </c>
      <c r="R35" s="74" t="str">
        <f t="shared" si="1"/>
        <v/>
      </c>
      <c r="S35" s="43">
        <f t="shared" si="2"/>
        <v>0</v>
      </c>
      <c r="T35" s="440" t="str">
        <f>IF(S35=0,"",VLOOKUP(M35,Codes!$L$2:$N$26,3))</f>
        <v/>
      </c>
      <c r="U35" s="18">
        <f t="shared" si="3"/>
        <v>0</v>
      </c>
      <c r="V35" s="176"/>
      <c r="W35" s="176"/>
      <c r="X35" s="176"/>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8" customHeight="1">
      <c r="A36" s="140"/>
      <c r="B36" s="140"/>
      <c r="C36" s="141"/>
      <c r="D36" s="8"/>
      <c r="E36" s="213">
        <f t="shared" si="4"/>
        <v>0</v>
      </c>
      <c r="F36" s="163"/>
      <c r="G36" s="213">
        <f t="shared" si="5"/>
        <v>0</v>
      </c>
      <c r="H36" s="168"/>
      <c r="I36" s="148">
        <f t="shared" si="6"/>
        <v>0</v>
      </c>
      <c r="J36" s="148">
        <f t="shared" si="7"/>
        <v>0</v>
      </c>
      <c r="K36" s="149"/>
      <c r="L36" s="371" t="str">
        <f t="shared" si="9"/>
        <v/>
      </c>
      <c r="M36" s="150"/>
      <c r="N36" s="151"/>
      <c r="O36" s="153"/>
      <c r="P36" s="141"/>
      <c r="Q36" s="55" t="str">
        <f t="shared" si="0"/>
        <v/>
      </c>
      <c r="R36" s="74" t="str">
        <f t="shared" si="1"/>
        <v/>
      </c>
      <c r="S36" s="43">
        <f t="shared" si="2"/>
        <v>0</v>
      </c>
      <c r="T36" s="440" t="str">
        <f>IF(S36=0,"",VLOOKUP(M36,Codes!$L$2:$N$26,3))</f>
        <v/>
      </c>
      <c r="U36" s="18">
        <f t="shared" si="3"/>
        <v>0</v>
      </c>
      <c r="V36" s="176"/>
      <c r="W36" s="176"/>
      <c r="X36" s="176"/>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8" customHeight="1">
      <c r="A37" s="140"/>
      <c r="B37" s="140"/>
      <c r="C37" s="141"/>
      <c r="D37" s="8"/>
      <c r="E37" s="213">
        <f t="shared" si="4"/>
        <v>0</v>
      </c>
      <c r="F37" s="163"/>
      <c r="G37" s="213">
        <f t="shared" si="5"/>
        <v>0</v>
      </c>
      <c r="H37" s="168"/>
      <c r="I37" s="148">
        <f t="shared" si="6"/>
        <v>0</v>
      </c>
      <c r="J37" s="148">
        <f t="shared" si="7"/>
        <v>0</v>
      </c>
      <c r="K37" s="149"/>
      <c r="L37" s="371" t="str">
        <f t="shared" si="9"/>
        <v/>
      </c>
      <c r="M37" s="150"/>
      <c r="N37" s="151"/>
      <c r="O37" s="153"/>
      <c r="P37" s="141"/>
      <c r="Q37" s="55" t="str">
        <f t="shared" si="0"/>
        <v/>
      </c>
      <c r="R37" s="74" t="str">
        <f t="shared" si="1"/>
        <v/>
      </c>
      <c r="S37" s="43">
        <f t="shared" si="2"/>
        <v>0</v>
      </c>
      <c r="T37" s="440" t="str">
        <f>IF(S37=0,"",VLOOKUP(M37,Codes!$L$2:$N$26,3))</f>
        <v/>
      </c>
      <c r="U37" s="18">
        <f t="shared" si="3"/>
        <v>0</v>
      </c>
      <c r="V37" s="176"/>
      <c r="W37" s="176"/>
      <c r="X37" s="176"/>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8" customHeight="1">
      <c r="A38" s="140"/>
      <c r="B38" s="140"/>
      <c r="C38" s="141"/>
      <c r="D38" s="8"/>
      <c r="E38" s="213">
        <f t="shared" si="4"/>
        <v>0</v>
      </c>
      <c r="F38" s="163"/>
      <c r="G38" s="213">
        <f t="shared" si="5"/>
        <v>0</v>
      </c>
      <c r="H38" s="168"/>
      <c r="I38" s="148">
        <f t="shared" si="6"/>
        <v>0</v>
      </c>
      <c r="J38" s="148">
        <f t="shared" si="7"/>
        <v>0</v>
      </c>
      <c r="K38" s="149"/>
      <c r="L38" s="371" t="str">
        <f t="shared" si="9"/>
        <v/>
      </c>
      <c r="M38" s="150"/>
      <c r="N38" s="151"/>
      <c r="O38" s="153"/>
      <c r="P38" s="141"/>
      <c r="Q38" s="55" t="str">
        <f t="shared" si="0"/>
        <v/>
      </c>
      <c r="R38" s="74" t="str">
        <f t="shared" si="1"/>
        <v/>
      </c>
      <c r="S38" s="43">
        <f t="shared" si="2"/>
        <v>0</v>
      </c>
      <c r="T38" s="440" t="str">
        <f>IF(S38=0,"",VLOOKUP(M38,Codes!$L$2:$N$26,3))</f>
        <v/>
      </c>
      <c r="U38" s="18">
        <f t="shared" si="3"/>
        <v>0</v>
      </c>
      <c r="V38" s="176"/>
      <c r="W38" s="176"/>
      <c r="X38" s="176"/>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8" customHeight="1">
      <c r="A39" s="140"/>
      <c r="B39" s="140"/>
      <c r="C39" s="141"/>
      <c r="D39" s="8"/>
      <c r="E39" s="213">
        <f t="shared" si="4"/>
        <v>0</v>
      </c>
      <c r="F39" s="163"/>
      <c r="G39" s="213">
        <f t="shared" si="5"/>
        <v>0</v>
      </c>
      <c r="H39" s="168"/>
      <c r="I39" s="148">
        <f t="shared" si="6"/>
        <v>0</v>
      </c>
      <c r="J39" s="148">
        <f t="shared" si="7"/>
        <v>0</v>
      </c>
      <c r="K39" s="149"/>
      <c r="L39" s="371" t="str">
        <f t="shared" si="9"/>
        <v/>
      </c>
      <c r="M39" s="150"/>
      <c r="N39" s="151"/>
      <c r="O39" s="153"/>
      <c r="P39" s="141"/>
      <c r="Q39" s="55" t="str">
        <f t="shared" si="0"/>
        <v/>
      </c>
      <c r="R39" s="74" t="str">
        <f t="shared" si="1"/>
        <v/>
      </c>
      <c r="S39" s="43">
        <f t="shared" si="2"/>
        <v>0</v>
      </c>
      <c r="T39" s="440" t="str">
        <f>IF(S39=0,"",VLOOKUP(M39,Codes!$L$2:$N$26,3))</f>
        <v/>
      </c>
      <c r="U39" s="18">
        <f t="shared" si="3"/>
        <v>0</v>
      </c>
      <c r="V39" s="176"/>
      <c r="W39" s="176"/>
      <c r="X39" s="176"/>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8" customHeight="1">
      <c r="A40" s="140"/>
      <c r="B40" s="140"/>
      <c r="C40" s="141"/>
      <c r="D40" s="8"/>
      <c r="E40" s="213">
        <f t="shared" si="4"/>
        <v>0</v>
      </c>
      <c r="F40" s="163"/>
      <c r="G40" s="213">
        <f t="shared" si="5"/>
        <v>0</v>
      </c>
      <c r="H40" s="168"/>
      <c r="I40" s="148">
        <f t="shared" si="6"/>
        <v>0</v>
      </c>
      <c r="J40" s="148">
        <f t="shared" si="7"/>
        <v>0</v>
      </c>
      <c r="K40" s="149"/>
      <c r="L40" s="371" t="str">
        <f t="shared" si="9"/>
        <v/>
      </c>
      <c r="M40" s="150"/>
      <c r="N40" s="151"/>
      <c r="O40" s="153"/>
      <c r="P40" s="141"/>
      <c r="Q40" s="55" t="str">
        <f t="shared" si="0"/>
        <v/>
      </c>
      <c r="R40" s="74" t="str">
        <f t="shared" si="1"/>
        <v/>
      </c>
      <c r="S40" s="43">
        <f t="shared" si="2"/>
        <v>0</v>
      </c>
      <c r="T40" s="440" t="str">
        <f>IF(S40=0,"",VLOOKUP(M40,Codes!$L$2:$N$26,3))</f>
        <v/>
      </c>
      <c r="U40" s="18">
        <f t="shared" si="3"/>
        <v>0</v>
      </c>
      <c r="V40" s="176"/>
      <c r="W40" s="176"/>
      <c r="X40" s="176"/>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8" customHeight="1">
      <c r="A41" s="140"/>
      <c r="B41" s="140"/>
      <c r="C41" s="141"/>
      <c r="D41" s="8"/>
      <c r="E41" s="213">
        <f t="shared" si="4"/>
        <v>0</v>
      </c>
      <c r="F41" s="163"/>
      <c r="G41" s="213">
        <f t="shared" si="5"/>
        <v>0</v>
      </c>
      <c r="H41" s="168"/>
      <c r="I41" s="148">
        <f t="shared" si="6"/>
        <v>0</v>
      </c>
      <c r="J41" s="148">
        <f t="shared" si="7"/>
        <v>0</v>
      </c>
      <c r="K41" s="149"/>
      <c r="L41" s="371" t="str">
        <f t="shared" si="9"/>
        <v/>
      </c>
      <c r="M41" s="150"/>
      <c r="N41" s="151"/>
      <c r="O41" s="153"/>
      <c r="P41" s="141"/>
      <c r="Q41" s="55" t="str">
        <f t="shared" si="0"/>
        <v/>
      </c>
      <c r="R41" s="74" t="str">
        <f t="shared" si="1"/>
        <v/>
      </c>
      <c r="S41" s="43">
        <f t="shared" si="2"/>
        <v>0</v>
      </c>
      <c r="T41" s="440" t="str">
        <f>IF(S41=0,"",VLOOKUP(M41,Codes!$L$2:$N$26,3))</f>
        <v/>
      </c>
      <c r="U41" s="18">
        <f t="shared" si="3"/>
        <v>0</v>
      </c>
      <c r="V41" s="176"/>
      <c r="W41" s="176"/>
      <c r="X41" s="176"/>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8" customHeight="1">
      <c r="A42" s="140"/>
      <c r="B42" s="140"/>
      <c r="C42" s="141"/>
      <c r="D42" s="8"/>
      <c r="E42" s="213">
        <f t="shared" si="4"/>
        <v>0</v>
      </c>
      <c r="F42" s="163"/>
      <c r="G42" s="213">
        <f t="shared" si="5"/>
        <v>0</v>
      </c>
      <c r="H42" s="168"/>
      <c r="I42" s="148">
        <f t="shared" si="6"/>
        <v>0</v>
      </c>
      <c r="J42" s="148">
        <f t="shared" si="7"/>
        <v>0</v>
      </c>
      <c r="K42" s="149"/>
      <c r="L42" s="371" t="str">
        <f t="shared" si="9"/>
        <v/>
      </c>
      <c r="M42" s="150"/>
      <c r="N42" s="151"/>
      <c r="O42" s="153"/>
      <c r="P42" s="141"/>
      <c r="Q42" s="55" t="str">
        <f t="shared" si="0"/>
        <v/>
      </c>
      <c r="R42" s="74" t="str">
        <f t="shared" si="1"/>
        <v/>
      </c>
      <c r="S42" s="43">
        <f t="shared" si="2"/>
        <v>0</v>
      </c>
      <c r="T42" s="440" t="str">
        <f>IF(S42=0,"",VLOOKUP(M42,Codes!$L$2:$N$26,3))</f>
        <v/>
      </c>
      <c r="U42" s="18">
        <f t="shared" si="3"/>
        <v>0</v>
      </c>
      <c r="V42" s="176"/>
      <c r="W42" s="176"/>
      <c r="X42" s="176"/>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8" customHeight="1">
      <c r="A43" s="140"/>
      <c r="B43" s="140"/>
      <c r="C43" s="141"/>
      <c r="D43" s="8"/>
      <c r="E43" s="213">
        <f t="shared" si="4"/>
        <v>0</v>
      </c>
      <c r="F43" s="163"/>
      <c r="G43" s="213">
        <f t="shared" si="5"/>
        <v>0</v>
      </c>
      <c r="H43" s="168"/>
      <c r="I43" s="148">
        <f t="shared" si="6"/>
        <v>0</v>
      </c>
      <c r="J43" s="148">
        <f t="shared" si="7"/>
        <v>0</v>
      </c>
      <c r="K43" s="149"/>
      <c r="L43" s="371" t="str">
        <f t="shared" si="9"/>
        <v/>
      </c>
      <c r="M43" s="150"/>
      <c r="N43" s="151"/>
      <c r="O43" s="153"/>
      <c r="P43" s="141"/>
      <c r="Q43" s="55" t="str">
        <f t="shared" si="0"/>
        <v/>
      </c>
      <c r="R43" s="74" t="str">
        <f t="shared" si="1"/>
        <v/>
      </c>
      <c r="S43" s="43">
        <f t="shared" si="2"/>
        <v>0</v>
      </c>
      <c r="T43" s="440" t="str">
        <f>IF(S43=0,"",VLOOKUP(M43,Codes!$L$2:$N$26,3))</f>
        <v/>
      </c>
      <c r="U43" s="18">
        <f t="shared" si="3"/>
        <v>0</v>
      </c>
      <c r="V43" s="176"/>
      <c r="W43" s="176"/>
      <c r="X43" s="176"/>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8" customHeight="1">
      <c r="A44" s="140"/>
      <c r="B44" s="140"/>
      <c r="C44" s="141"/>
      <c r="D44" s="8"/>
      <c r="E44" s="213">
        <f t="shared" si="4"/>
        <v>0</v>
      </c>
      <c r="F44" s="163"/>
      <c r="G44" s="213">
        <f t="shared" si="5"/>
        <v>0</v>
      </c>
      <c r="H44" s="168"/>
      <c r="I44" s="148">
        <f t="shared" si="6"/>
        <v>0</v>
      </c>
      <c r="J44" s="148">
        <f t="shared" si="7"/>
        <v>0</v>
      </c>
      <c r="K44" s="149"/>
      <c r="L44" s="371" t="str">
        <f t="shared" si="9"/>
        <v/>
      </c>
      <c r="M44" s="150"/>
      <c r="N44" s="151"/>
      <c r="O44" s="153"/>
      <c r="P44" s="141"/>
      <c r="Q44" s="55" t="str">
        <f t="shared" si="0"/>
        <v/>
      </c>
      <c r="R44" s="74" t="str">
        <f t="shared" si="1"/>
        <v/>
      </c>
      <c r="S44" s="43">
        <f t="shared" si="2"/>
        <v>0</v>
      </c>
      <c r="T44" s="440" t="str">
        <f>IF(S44=0,"",VLOOKUP(M44,Codes!$L$2:$N$26,3))</f>
        <v/>
      </c>
      <c r="U44" s="18">
        <f t="shared" si="3"/>
        <v>0</v>
      </c>
      <c r="V44" s="176"/>
      <c r="W44" s="176"/>
      <c r="X44" s="176"/>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8" customHeight="1">
      <c r="A45" s="140"/>
      <c r="B45" s="140"/>
      <c r="C45" s="141"/>
      <c r="D45" s="8"/>
      <c r="E45" s="213">
        <f t="shared" ref="E45:E76" si="10">IF(L45="",0,IF($L45&gt;2006,VLOOKUP($L45,Taxes,2)*C45))</f>
        <v>0</v>
      </c>
      <c r="F45" s="163"/>
      <c r="G45" s="213">
        <f t="shared" ref="G45:G76" si="11">IF($L45="",0,IF($L45&gt;2006,VLOOKUP($L45,Taxes,3)*$C45))</f>
        <v>0</v>
      </c>
      <c r="H45" s="168"/>
      <c r="I45" s="148">
        <f t="shared" ref="I45:I76" si="12">IF(Activité=1,(IF($L45="",0,VLOOKUP($U45,Ristourne,4)*-E45)),IF(Activité=2,(-E45*$E$7),))</f>
        <v>0</v>
      </c>
      <c r="J45" s="148">
        <f t="shared" ref="J45:J76" si="13">IF(Activité=1,(IF($L45="",0,VLOOKUP($U45,Ristourne,5)*-G45)),IF(Activité=2,(-G45*$G$7),))</f>
        <v>0</v>
      </c>
      <c r="K45" s="149"/>
      <c r="L45" s="371" t="str">
        <f t="shared" si="9"/>
        <v/>
      </c>
      <c r="M45" s="150"/>
      <c r="N45" s="151"/>
      <c r="O45" s="153"/>
      <c r="P45" s="141"/>
      <c r="Q45" s="55" t="str">
        <f t="shared" ref="Q45:Q76" si="14">IF(AND(A45="",S45=0,P45=0),"",$O$6)</f>
        <v/>
      </c>
      <c r="R45" s="74" t="str">
        <f t="shared" si="1"/>
        <v/>
      </c>
      <c r="S45" s="43">
        <f t="shared" ref="S45:S76" si="15">SUM(C45:J45)</f>
        <v>0</v>
      </c>
      <c r="T45" s="440" t="str">
        <f>IF(S45=0,"",VLOOKUP(M45,Codes!$L$2:$N$26,3))</f>
        <v/>
      </c>
      <c r="U45" s="18">
        <f t="shared" si="3"/>
        <v>0</v>
      </c>
      <c r="V45" s="176"/>
      <c r="W45" s="176"/>
      <c r="X45" s="176"/>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8" customHeight="1">
      <c r="A46" s="140"/>
      <c r="B46" s="140"/>
      <c r="C46" s="141"/>
      <c r="D46" s="8"/>
      <c r="E46" s="213">
        <f t="shared" si="10"/>
        <v>0</v>
      </c>
      <c r="F46" s="163"/>
      <c r="G46" s="213">
        <f t="shared" si="11"/>
        <v>0</v>
      </c>
      <c r="H46" s="168"/>
      <c r="I46" s="148">
        <f t="shared" si="12"/>
        <v>0</v>
      </c>
      <c r="J46" s="148">
        <f t="shared" si="13"/>
        <v>0</v>
      </c>
      <c r="K46" s="149"/>
      <c r="L46" s="371" t="str">
        <f t="shared" si="9"/>
        <v/>
      </c>
      <c r="M46" s="150"/>
      <c r="N46" s="151"/>
      <c r="O46" s="153"/>
      <c r="P46" s="141"/>
      <c r="Q46" s="55" t="str">
        <f t="shared" si="14"/>
        <v/>
      </c>
      <c r="R46" s="74" t="str">
        <f t="shared" si="1"/>
        <v/>
      </c>
      <c r="S46" s="43">
        <f t="shared" si="15"/>
        <v>0</v>
      </c>
      <c r="T46" s="440" t="str">
        <f>IF(S46=0,"",VLOOKUP(M46,Codes!$L$2:$N$26,3))</f>
        <v/>
      </c>
      <c r="U46" s="18">
        <f t="shared" si="3"/>
        <v>0</v>
      </c>
      <c r="V46" s="176"/>
      <c r="W46" s="176"/>
      <c r="X46" s="176"/>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8" customHeight="1">
      <c r="A47" s="140"/>
      <c r="B47" s="140"/>
      <c r="C47" s="141"/>
      <c r="D47" s="8"/>
      <c r="E47" s="213">
        <f t="shared" si="10"/>
        <v>0</v>
      </c>
      <c r="F47" s="163"/>
      <c r="G47" s="213">
        <f t="shared" si="11"/>
        <v>0</v>
      </c>
      <c r="H47" s="168"/>
      <c r="I47" s="148">
        <f t="shared" si="12"/>
        <v>0</v>
      </c>
      <c r="J47" s="148">
        <f t="shared" si="13"/>
        <v>0</v>
      </c>
      <c r="K47" s="149"/>
      <c r="L47" s="371" t="str">
        <f t="shared" si="9"/>
        <v/>
      </c>
      <c r="M47" s="150"/>
      <c r="N47" s="151"/>
      <c r="O47" s="153"/>
      <c r="P47" s="141"/>
      <c r="Q47" s="55" t="str">
        <f t="shared" si="14"/>
        <v/>
      </c>
      <c r="R47" s="74" t="str">
        <f t="shared" si="1"/>
        <v/>
      </c>
      <c r="S47" s="43">
        <f t="shared" si="15"/>
        <v>0</v>
      </c>
      <c r="T47" s="440" t="str">
        <f>IF(S47=0,"",VLOOKUP(M47,Codes!$L$2:$N$26,3))</f>
        <v/>
      </c>
      <c r="U47" s="18">
        <f t="shared" si="3"/>
        <v>0</v>
      </c>
      <c r="V47" s="176"/>
      <c r="W47" s="176"/>
      <c r="X47" s="176"/>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8" customHeight="1">
      <c r="A48" s="140"/>
      <c r="B48" s="140"/>
      <c r="C48" s="141"/>
      <c r="D48" s="8"/>
      <c r="E48" s="213">
        <f t="shared" si="10"/>
        <v>0</v>
      </c>
      <c r="F48" s="163"/>
      <c r="G48" s="213">
        <f t="shared" si="11"/>
        <v>0</v>
      </c>
      <c r="H48" s="168"/>
      <c r="I48" s="148">
        <f t="shared" si="12"/>
        <v>0</v>
      </c>
      <c r="J48" s="148">
        <f t="shared" si="13"/>
        <v>0</v>
      </c>
      <c r="K48" s="149"/>
      <c r="L48" s="371" t="str">
        <f t="shared" si="9"/>
        <v/>
      </c>
      <c r="M48" s="150"/>
      <c r="N48" s="151"/>
      <c r="O48" s="153"/>
      <c r="P48" s="141"/>
      <c r="Q48" s="55" t="str">
        <f t="shared" si="14"/>
        <v/>
      </c>
      <c r="R48" s="74" t="str">
        <f t="shared" si="1"/>
        <v/>
      </c>
      <c r="S48" s="43">
        <f t="shared" si="15"/>
        <v>0</v>
      </c>
      <c r="T48" s="440" t="str">
        <f>IF(S48=0,"",VLOOKUP(M48,Codes!$L$2:$N$26,3))</f>
        <v/>
      </c>
      <c r="U48" s="18">
        <f t="shared" si="3"/>
        <v>0</v>
      </c>
      <c r="V48" s="176"/>
      <c r="W48" s="176"/>
      <c r="X48" s="176"/>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8" customHeight="1">
      <c r="A49" s="140"/>
      <c r="B49" s="140"/>
      <c r="C49" s="141"/>
      <c r="D49" s="8"/>
      <c r="E49" s="213">
        <f t="shared" si="10"/>
        <v>0</v>
      </c>
      <c r="F49" s="163"/>
      <c r="G49" s="213">
        <f t="shared" si="11"/>
        <v>0</v>
      </c>
      <c r="H49" s="168"/>
      <c r="I49" s="148">
        <f t="shared" si="12"/>
        <v>0</v>
      </c>
      <c r="J49" s="148">
        <f t="shared" si="13"/>
        <v>0</v>
      </c>
      <c r="K49" s="149"/>
      <c r="L49" s="371" t="str">
        <f t="shared" si="9"/>
        <v/>
      </c>
      <c r="M49" s="150"/>
      <c r="N49" s="151"/>
      <c r="O49" s="153"/>
      <c r="P49" s="141"/>
      <c r="Q49" s="55" t="str">
        <f t="shared" si="14"/>
        <v/>
      </c>
      <c r="R49" s="74" t="str">
        <f t="shared" si="1"/>
        <v/>
      </c>
      <c r="S49" s="43">
        <f t="shared" si="15"/>
        <v>0</v>
      </c>
      <c r="T49" s="440" t="str">
        <f>IF(S49=0,"",VLOOKUP(M49,Codes!$L$2:$N$26,3))</f>
        <v/>
      </c>
      <c r="U49" s="18">
        <f t="shared" si="3"/>
        <v>0</v>
      </c>
      <c r="V49" s="176"/>
      <c r="W49" s="176"/>
      <c r="X49" s="176"/>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8" customHeight="1">
      <c r="A50" s="140"/>
      <c r="B50" s="140"/>
      <c r="C50" s="141"/>
      <c r="D50" s="8"/>
      <c r="E50" s="213">
        <f t="shared" si="10"/>
        <v>0</v>
      </c>
      <c r="F50" s="163"/>
      <c r="G50" s="213">
        <f t="shared" si="11"/>
        <v>0</v>
      </c>
      <c r="H50" s="168"/>
      <c r="I50" s="148">
        <f t="shared" si="12"/>
        <v>0</v>
      </c>
      <c r="J50" s="148">
        <f t="shared" si="13"/>
        <v>0</v>
      </c>
      <c r="K50" s="149"/>
      <c r="L50" s="371" t="str">
        <f t="shared" si="9"/>
        <v/>
      </c>
      <c r="M50" s="150"/>
      <c r="N50" s="151"/>
      <c r="O50" s="153"/>
      <c r="P50" s="141"/>
      <c r="Q50" s="55" t="str">
        <f t="shared" si="14"/>
        <v/>
      </c>
      <c r="R50" s="74" t="str">
        <f t="shared" si="1"/>
        <v/>
      </c>
      <c r="S50" s="43">
        <f t="shared" si="15"/>
        <v>0</v>
      </c>
      <c r="T50" s="440" t="str">
        <f>IF(S50=0,"",VLOOKUP(M50,Codes!$L$2:$N$26,3))</f>
        <v/>
      </c>
      <c r="U50" s="18">
        <f t="shared" si="3"/>
        <v>0</v>
      </c>
      <c r="V50" s="176"/>
      <c r="W50" s="176"/>
      <c r="X50" s="176"/>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8" customHeight="1">
      <c r="A51" s="140"/>
      <c r="B51" s="140"/>
      <c r="C51" s="141"/>
      <c r="D51" s="8"/>
      <c r="E51" s="213">
        <f t="shared" si="10"/>
        <v>0</v>
      </c>
      <c r="F51" s="163"/>
      <c r="G51" s="213">
        <f t="shared" si="11"/>
        <v>0</v>
      </c>
      <c r="H51" s="168"/>
      <c r="I51" s="148">
        <f t="shared" si="12"/>
        <v>0</v>
      </c>
      <c r="J51" s="148">
        <f t="shared" si="13"/>
        <v>0</v>
      </c>
      <c r="K51" s="149"/>
      <c r="L51" s="371" t="str">
        <f t="shared" si="9"/>
        <v/>
      </c>
      <c r="M51" s="150"/>
      <c r="N51" s="151"/>
      <c r="O51" s="153"/>
      <c r="P51" s="141"/>
      <c r="Q51" s="55" t="str">
        <f t="shared" si="14"/>
        <v/>
      </c>
      <c r="R51" s="74" t="str">
        <f t="shared" si="1"/>
        <v/>
      </c>
      <c r="S51" s="43">
        <f t="shared" si="15"/>
        <v>0</v>
      </c>
      <c r="T51" s="440" t="str">
        <f>IF(S51=0,"",VLOOKUP(M51,Codes!$L$2:$N$26,3))</f>
        <v/>
      </c>
      <c r="U51" s="18">
        <f t="shared" si="3"/>
        <v>0</v>
      </c>
      <c r="V51" s="176"/>
      <c r="W51" s="176"/>
      <c r="X51" s="176"/>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8" customHeight="1">
      <c r="A52" s="140"/>
      <c r="B52" s="140"/>
      <c r="C52" s="141"/>
      <c r="D52" s="8"/>
      <c r="E52" s="213">
        <f t="shared" si="10"/>
        <v>0</v>
      </c>
      <c r="F52" s="163"/>
      <c r="G52" s="213">
        <f t="shared" si="11"/>
        <v>0</v>
      </c>
      <c r="H52" s="168"/>
      <c r="I52" s="148">
        <f t="shared" si="12"/>
        <v>0</v>
      </c>
      <c r="J52" s="148">
        <f t="shared" si="13"/>
        <v>0</v>
      </c>
      <c r="K52" s="149"/>
      <c r="L52" s="371" t="str">
        <f t="shared" si="9"/>
        <v/>
      </c>
      <c r="M52" s="150"/>
      <c r="N52" s="151"/>
      <c r="O52" s="153"/>
      <c r="P52" s="141"/>
      <c r="Q52" s="55" t="str">
        <f t="shared" si="14"/>
        <v/>
      </c>
      <c r="R52" s="74" t="str">
        <f t="shared" si="1"/>
        <v/>
      </c>
      <c r="S52" s="43">
        <f t="shared" si="15"/>
        <v>0</v>
      </c>
      <c r="T52" s="440" t="str">
        <f>IF(S52=0,"",VLOOKUP(M52,Codes!$L$2:$N$26,3))</f>
        <v/>
      </c>
      <c r="U52" s="18">
        <f t="shared" si="3"/>
        <v>0</v>
      </c>
      <c r="V52" s="176"/>
      <c r="W52" s="176"/>
      <c r="X52" s="176"/>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8" customHeight="1">
      <c r="A53" s="140"/>
      <c r="B53" s="140"/>
      <c r="C53" s="141"/>
      <c r="D53" s="8"/>
      <c r="E53" s="213">
        <f t="shared" si="10"/>
        <v>0</v>
      </c>
      <c r="F53" s="163"/>
      <c r="G53" s="213">
        <f t="shared" si="11"/>
        <v>0</v>
      </c>
      <c r="H53" s="168"/>
      <c r="I53" s="148">
        <f t="shared" si="12"/>
        <v>0</v>
      </c>
      <c r="J53" s="148">
        <f t="shared" si="13"/>
        <v>0</v>
      </c>
      <c r="K53" s="149"/>
      <c r="L53" s="371" t="str">
        <f t="shared" si="9"/>
        <v/>
      </c>
      <c r="M53" s="150"/>
      <c r="N53" s="151"/>
      <c r="O53" s="153"/>
      <c r="P53" s="141"/>
      <c r="Q53" s="55" t="str">
        <f t="shared" si="14"/>
        <v/>
      </c>
      <c r="R53" s="74" t="str">
        <f t="shared" si="1"/>
        <v/>
      </c>
      <c r="S53" s="43">
        <f t="shared" si="15"/>
        <v>0</v>
      </c>
      <c r="T53" s="440" t="str">
        <f>IF(S53=0,"",VLOOKUP(M53,Codes!$L$2:$N$26,3))</f>
        <v/>
      </c>
      <c r="U53" s="18">
        <f t="shared" si="3"/>
        <v>0</v>
      </c>
      <c r="V53" s="176"/>
      <c r="W53" s="176"/>
      <c r="X53" s="176"/>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8" customHeight="1">
      <c r="A54" s="140"/>
      <c r="B54" s="140"/>
      <c r="C54" s="141"/>
      <c r="D54" s="8"/>
      <c r="E54" s="213">
        <f t="shared" si="10"/>
        <v>0</v>
      </c>
      <c r="F54" s="163"/>
      <c r="G54" s="213">
        <f t="shared" si="11"/>
        <v>0</v>
      </c>
      <c r="H54" s="168"/>
      <c r="I54" s="148">
        <f t="shared" si="12"/>
        <v>0</v>
      </c>
      <c r="J54" s="148">
        <f t="shared" si="13"/>
        <v>0</v>
      </c>
      <c r="K54" s="149"/>
      <c r="L54" s="371" t="str">
        <f t="shared" si="9"/>
        <v/>
      </c>
      <c r="M54" s="150"/>
      <c r="N54" s="151"/>
      <c r="O54" s="153"/>
      <c r="P54" s="141"/>
      <c r="Q54" s="55" t="str">
        <f t="shared" si="14"/>
        <v/>
      </c>
      <c r="R54" s="74" t="str">
        <f t="shared" si="1"/>
        <v/>
      </c>
      <c r="S54" s="43">
        <f t="shared" si="15"/>
        <v>0</v>
      </c>
      <c r="T54" s="440" t="str">
        <f>IF(S54=0,"",VLOOKUP(M54,Codes!$L$2:$N$26,3))</f>
        <v/>
      </c>
      <c r="U54" s="18">
        <f t="shared" si="3"/>
        <v>0</v>
      </c>
      <c r="V54" s="176"/>
      <c r="W54" s="176"/>
      <c r="X54" s="176"/>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8" customHeight="1">
      <c r="A55" s="140"/>
      <c r="B55" s="140"/>
      <c r="C55" s="141"/>
      <c r="D55" s="8"/>
      <c r="E55" s="213">
        <f t="shared" si="10"/>
        <v>0</v>
      </c>
      <c r="F55" s="163"/>
      <c r="G55" s="213">
        <f t="shared" si="11"/>
        <v>0</v>
      </c>
      <c r="H55" s="168"/>
      <c r="I55" s="148">
        <f t="shared" si="12"/>
        <v>0</v>
      </c>
      <c r="J55" s="148">
        <f t="shared" si="13"/>
        <v>0</v>
      </c>
      <c r="K55" s="149"/>
      <c r="L55" s="371" t="str">
        <f t="shared" si="9"/>
        <v/>
      </c>
      <c r="M55" s="150"/>
      <c r="N55" s="151"/>
      <c r="O55" s="153"/>
      <c r="P55" s="141"/>
      <c r="Q55" s="55" t="str">
        <f t="shared" si="14"/>
        <v/>
      </c>
      <c r="R55" s="74" t="str">
        <f t="shared" si="1"/>
        <v/>
      </c>
      <c r="S55" s="43">
        <f t="shared" si="15"/>
        <v>0</v>
      </c>
      <c r="T55" s="440" t="str">
        <f>IF(S55=0,"",VLOOKUP(M55,Codes!$L$2:$N$26,3))</f>
        <v/>
      </c>
      <c r="U55" s="18">
        <f t="shared" si="3"/>
        <v>0</v>
      </c>
      <c r="V55" s="176"/>
      <c r="W55" s="176"/>
      <c r="X55" s="176"/>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8" customHeight="1">
      <c r="A56" s="140"/>
      <c r="B56" s="140"/>
      <c r="C56" s="141"/>
      <c r="D56" s="8"/>
      <c r="E56" s="213">
        <f t="shared" si="10"/>
        <v>0</v>
      </c>
      <c r="F56" s="163"/>
      <c r="G56" s="213">
        <f t="shared" si="11"/>
        <v>0</v>
      </c>
      <c r="H56" s="168"/>
      <c r="I56" s="148">
        <f t="shared" si="12"/>
        <v>0</v>
      </c>
      <c r="J56" s="148">
        <f t="shared" si="13"/>
        <v>0</v>
      </c>
      <c r="K56" s="149"/>
      <c r="L56" s="371" t="str">
        <f t="shared" si="9"/>
        <v/>
      </c>
      <c r="M56" s="150"/>
      <c r="N56" s="151"/>
      <c r="O56" s="153"/>
      <c r="P56" s="141"/>
      <c r="Q56" s="55" t="str">
        <f t="shared" si="14"/>
        <v/>
      </c>
      <c r="R56" s="74" t="str">
        <f t="shared" si="1"/>
        <v/>
      </c>
      <c r="S56" s="43">
        <f t="shared" si="15"/>
        <v>0</v>
      </c>
      <c r="T56" s="440" t="str">
        <f>IF(S56=0,"",VLOOKUP(M56,Codes!$L$2:$N$26,3))</f>
        <v/>
      </c>
      <c r="U56" s="18">
        <f t="shared" si="3"/>
        <v>0</v>
      </c>
      <c r="V56" s="176"/>
      <c r="W56" s="176"/>
      <c r="X56" s="176"/>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8" customHeight="1">
      <c r="A57" s="140"/>
      <c r="B57" s="140"/>
      <c r="C57" s="141"/>
      <c r="D57" s="8"/>
      <c r="E57" s="213">
        <f t="shared" si="10"/>
        <v>0</v>
      </c>
      <c r="F57" s="163"/>
      <c r="G57" s="213">
        <f t="shared" si="11"/>
        <v>0</v>
      </c>
      <c r="H57" s="168"/>
      <c r="I57" s="148">
        <f t="shared" si="12"/>
        <v>0</v>
      </c>
      <c r="J57" s="148">
        <f t="shared" si="13"/>
        <v>0</v>
      </c>
      <c r="K57" s="149"/>
      <c r="L57" s="371" t="str">
        <f t="shared" si="9"/>
        <v/>
      </c>
      <c r="M57" s="150"/>
      <c r="N57" s="151"/>
      <c r="O57" s="153"/>
      <c r="P57" s="141"/>
      <c r="Q57" s="55" t="str">
        <f t="shared" si="14"/>
        <v/>
      </c>
      <c r="R57" s="74" t="str">
        <f t="shared" si="1"/>
        <v/>
      </c>
      <c r="S57" s="43">
        <f t="shared" si="15"/>
        <v>0</v>
      </c>
      <c r="T57" s="440" t="str">
        <f>IF(S57=0,"",VLOOKUP(M57,Codes!$L$2:$N$26,3))</f>
        <v/>
      </c>
      <c r="U57" s="18">
        <f t="shared" si="3"/>
        <v>0</v>
      </c>
      <c r="V57" s="176"/>
      <c r="W57" s="176"/>
      <c r="X57" s="176"/>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8" customHeight="1">
      <c r="A58" s="140"/>
      <c r="B58" s="140"/>
      <c r="C58" s="141"/>
      <c r="D58" s="8"/>
      <c r="E58" s="213">
        <f t="shared" si="10"/>
        <v>0</v>
      </c>
      <c r="F58" s="163"/>
      <c r="G58" s="213">
        <f t="shared" si="11"/>
        <v>0</v>
      </c>
      <c r="H58" s="168"/>
      <c r="I58" s="148">
        <f t="shared" si="12"/>
        <v>0</v>
      </c>
      <c r="J58" s="148">
        <f t="shared" si="13"/>
        <v>0</v>
      </c>
      <c r="K58" s="149"/>
      <c r="L58" s="371" t="str">
        <f t="shared" si="9"/>
        <v/>
      </c>
      <c r="M58" s="150"/>
      <c r="N58" s="151"/>
      <c r="O58" s="153"/>
      <c r="P58" s="141"/>
      <c r="Q58" s="55" t="str">
        <f t="shared" si="14"/>
        <v/>
      </c>
      <c r="R58" s="74" t="str">
        <f t="shared" si="1"/>
        <v/>
      </c>
      <c r="S58" s="43">
        <f t="shared" si="15"/>
        <v>0</v>
      </c>
      <c r="T58" s="440" t="str">
        <f>IF(S58=0,"",VLOOKUP(M58,Codes!$L$2:$N$26,3))</f>
        <v/>
      </c>
      <c r="U58" s="18">
        <f t="shared" si="3"/>
        <v>0</v>
      </c>
      <c r="V58" s="176"/>
      <c r="W58" s="176"/>
      <c r="X58" s="176"/>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8" customHeight="1">
      <c r="A59" s="140"/>
      <c r="B59" s="140"/>
      <c r="C59" s="141"/>
      <c r="D59" s="8"/>
      <c r="E59" s="213">
        <f t="shared" si="10"/>
        <v>0</v>
      </c>
      <c r="F59" s="163"/>
      <c r="G59" s="213">
        <f t="shared" si="11"/>
        <v>0</v>
      </c>
      <c r="H59" s="168"/>
      <c r="I59" s="148">
        <f t="shared" si="12"/>
        <v>0</v>
      </c>
      <c r="J59" s="148">
        <f t="shared" si="13"/>
        <v>0</v>
      </c>
      <c r="K59" s="149"/>
      <c r="L59" s="371" t="str">
        <f t="shared" si="9"/>
        <v/>
      </c>
      <c r="M59" s="150"/>
      <c r="N59" s="151"/>
      <c r="O59" s="153"/>
      <c r="P59" s="141"/>
      <c r="Q59" s="55" t="str">
        <f t="shared" si="14"/>
        <v/>
      </c>
      <c r="R59" s="74" t="str">
        <f t="shared" si="1"/>
        <v/>
      </c>
      <c r="S59" s="43">
        <f t="shared" si="15"/>
        <v>0</v>
      </c>
      <c r="T59" s="440" t="str">
        <f>IF(S59=0,"",VLOOKUP(M59,Codes!$L$2:$N$26,3))</f>
        <v/>
      </c>
      <c r="U59" s="18">
        <f t="shared" si="3"/>
        <v>0</v>
      </c>
      <c r="V59" s="176"/>
      <c r="W59" s="176"/>
      <c r="X59" s="176"/>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8" customHeight="1">
      <c r="A60" s="140"/>
      <c r="B60" s="140"/>
      <c r="C60" s="141"/>
      <c r="D60" s="8"/>
      <c r="E60" s="213">
        <f t="shared" si="10"/>
        <v>0</v>
      </c>
      <c r="F60" s="163"/>
      <c r="G60" s="213">
        <f t="shared" si="11"/>
        <v>0</v>
      </c>
      <c r="H60" s="168"/>
      <c r="I60" s="148">
        <f t="shared" si="12"/>
        <v>0</v>
      </c>
      <c r="J60" s="148">
        <f t="shared" si="13"/>
        <v>0</v>
      </c>
      <c r="K60" s="149"/>
      <c r="L60" s="371" t="str">
        <f t="shared" si="9"/>
        <v/>
      </c>
      <c r="M60" s="150"/>
      <c r="N60" s="151"/>
      <c r="O60" s="153"/>
      <c r="P60" s="141"/>
      <c r="Q60" s="55" t="str">
        <f t="shared" si="14"/>
        <v/>
      </c>
      <c r="R60" s="74" t="str">
        <f t="shared" si="1"/>
        <v/>
      </c>
      <c r="S60" s="43">
        <f t="shared" si="15"/>
        <v>0</v>
      </c>
      <c r="T60" s="440" t="str">
        <f>IF(S60=0,"",VLOOKUP(M60,Codes!$L$2:$N$26,3))</f>
        <v/>
      </c>
      <c r="U60" s="18">
        <f t="shared" si="3"/>
        <v>0</v>
      </c>
      <c r="V60" s="176"/>
      <c r="W60" s="176"/>
      <c r="X60" s="176"/>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8" customHeight="1">
      <c r="A61" s="140"/>
      <c r="B61" s="140"/>
      <c r="C61" s="141"/>
      <c r="D61" s="8"/>
      <c r="E61" s="213">
        <f t="shared" si="10"/>
        <v>0</v>
      </c>
      <c r="F61" s="163"/>
      <c r="G61" s="213">
        <f t="shared" si="11"/>
        <v>0</v>
      </c>
      <c r="H61" s="168"/>
      <c r="I61" s="148">
        <f t="shared" si="12"/>
        <v>0</v>
      </c>
      <c r="J61" s="148">
        <f t="shared" si="13"/>
        <v>0</v>
      </c>
      <c r="K61" s="149"/>
      <c r="L61" s="371" t="str">
        <f t="shared" si="9"/>
        <v/>
      </c>
      <c r="M61" s="150"/>
      <c r="N61" s="151"/>
      <c r="O61" s="153"/>
      <c r="P61" s="141"/>
      <c r="Q61" s="55" t="str">
        <f t="shared" si="14"/>
        <v/>
      </c>
      <c r="R61" s="74" t="str">
        <f t="shared" si="1"/>
        <v/>
      </c>
      <c r="S61" s="43">
        <f t="shared" si="15"/>
        <v>0</v>
      </c>
      <c r="T61" s="440" t="str">
        <f>IF(S61=0,"",VLOOKUP(M61,Codes!$L$2:$N$26,3))</f>
        <v/>
      </c>
      <c r="U61" s="18">
        <f t="shared" si="3"/>
        <v>0</v>
      </c>
      <c r="V61" s="176"/>
      <c r="W61" s="176"/>
      <c r="X61" s="176"/>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8" customHeight="1">
      <c r="A62" s="140"/>
      <c r="B62" s="140"/>
      <c r="C62" s="141"/>
      <c r="D62" s="8"/>
      <c r="E62" s="213">
        <f t="shared" si="10"/>
        <v>0</v>
      </c>
      <c r="F62" s="163"/>
      <c r="G62" s="213">
        <f t="shared" si="11"/>
        <v>0</v>
      </c>
      <c r="H62" s="168"/>
      <c r="I62" s="148">
        <f t="shared" si="12"/>
        <v>0</v>
      </c>
      <c r="J62" s="148">
        <f t="shared" si="13"/>
        <v>0</v>
      </c>
      <c r="K62" s="149"/>
      <c r="L62" s="371" t="str">
        <f t="shared" si="9"/>
        <v/>
      </c>
      <c r="M62" s="150"/>
      <c r="N62" s="151"/>
      <c r="O62" s="153"/>
      <c r="P62" s="141"/>
      <c r="Q62" s="55" t="str">
        <f t="shared" si="14"/>
        <v/>
      </c>
      <c r="R62" s="74" t="str">
        <f t="shared" si="1"/>
        <v/>
      </c>
      <c r="S62" s="43">
        <f t="shared" si="15"/>
        <v>0</v>
      </c>
      <c r="T62" s="440" t="str">
        <f>IF(S62=0,"",VLOOKUP(M62,Codes!$L$2:$N$26,3))</f>
        <v/>
      </c>
      <c r="U62" s="18">
        <f t="shared" si="3"/>
        <v>0</v>
      </c>
      <c r="V62" s="176"/>
      <c r="W62" s="176"/>
      <c r="X62" s="176"/>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8" customHeight="1">
      <c r="A63" s="140"/>
      <c r="B63" s="140"/>
      <c r="C63" s="141"/>
      <c r="D63" s="8"/>
      <c r="E63" s="213">
        <f t="shared" si="10"/>
        <v>0</v>
      </c>
      <c r="F63" s="163"/>
      <c r="G63" s="213">
        <f t="shared" si="11"/>
        <v>0</v>
      </c>
      <c r="H63" s="168"/>
      <c r="I63" s="148">
        <f t="shared" si="12"/>
        <v>0</v>
      </c>
      <c r="J63" s="148">
        <f t="shared" si="13"/>
        <v>0</v>
      </c>
      <c r="K63" s="149"/>
      <c r="L63" s="371" t="str">
        <f t="shared" si="9"/>
        <v/>
      </c>
      <c r="M63" s="150"/>
      <c r="N63" s="151"/>
      <c r="O63" s="153"/>
      <c r="P63" s="141"/>
      <c r="Q63" s="55" t="str">
        <f t="shared" si="14"/>
        <v/>
      </c>
      <c r="R63" s="74" t="str">
        <f t="shared" si="1"/>
        <v/>
      </c>
      <c r="S63" s="43">
        <f t="shared" si="15"/>
        <v>0</v>
      </c>
      <c r="T63" s="440" t="str">
        <f>IF(S63=0,"",VLOOKUP(M63,Codes!$L$2:$N$26,3))</f>
        <v/>
      </c>
      <c r="U63" s="18">
        <f t="shared" si="3"/>
        <v>0</v>
      </c>
      <c r="V63" s="176"/>
      <c r="W63" s="176"/>
      <c r="X63" s="176"/>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8" customHeight="1">
      <c r="A64" s="140"/>
      <c r="B64" s="140"/>
      <c r="C64" s="141"/>
      <c r="D64" s="8"/>
      <c r="E64" s="213">
        <f t="shared" si="10"/>
        <v>0</v>
      </c>
      <c r="F64" s="163"/>
      <c r="G64" s="213">
        <f t="shared" si="11"/>
        <v>0</v>
      </c>
      <c r="H64" s="168"/>
      <c r="I64" s="148">
        <f t="shared" si="12"/>
        <v>0</v>
      </c>
      <c r="J64" s="148">
        <f t="shared" si="13"/>
        <v>0</v>
      </c>
      <c r="K64" s="149"/>
      <c r="L64" s="371" t="str">
        <f t="shared" si="9"/>
        <v/>
      </c>
      <c r="M64" s="150"/>
      <c r="N64" s="151"/>
      <c r="O64" s="153"/>
      <c r="P64" s="141"/>
      <c r="Q64" s="55" t="str">
        <f t="shared" si="14"/>
        <v/>
      </c>
      <c r="R64" s="74" t="str">
        <f t="shared" si="1"/>
        <v/>
      </c>
      <c r="S64" s="43">
        <f t="shared" si="15"/>
        <v>0</v>
      </c>
      <c r="T64" s="440" t="str">
        <f>IF(S64=0,"",VLOOKUP(M64,Codes!$L$2:$N$26,3))</f>
        <v/>
      </c>
      <c r="U64" s="18">
        <f t="shared" si="3"/>
        <v>0</v>
      </c>
      <c r="V64" s="176"/>
      <c r="W64" s="176"/>
      <c r="X64" s="176"/>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8" customHeight="1">
      <c r="A65" s="140"/>
      <c r="B65" s="140"/>
      <c r="C65" s="141"/>
      <c r="D65" s="8"/>
      <c r="E65" s="213">
        <f t="shared" si="10"/>
        <v>0</v>
      </c>
      <c r="F65" s="163"/>
      <c r="G65" s="213">
        <f t="shared" si="11"/>
        <v>0</v>
      </c>
      <c r="H65" s="168"/>
      <c r="I65" s="148">
        <f t="shared" si="12"/>
        <v>0</v>
      </c>
      <c r="J65" s="148">
        <f t="shared" si="13"/>
        <v>0</v>
      </c>
      <c r="K65" s="149"/>
      <c r="L65" s="371" t="str">
        <f t="shared" si="9"/>
        <v/>
      </c>
      <c r="M65" s="150"/>
      <c r="N65" s="151"/>
      <c r="O65" s="153"/>
      <c r="P65" s="141"/>
      <c r="Q65" s="55" t="str">
        <f t="shared" si="14"/>
        <v/>
      </c>
      <c r="R65" s="74" t="str">
        <f t="shared" si="1"/>
        <v/>
      </c>
      <c r="S65" s="43">
        <f t="shared" si="15"/>
        <v>0</v>
      </c>
      <c r="T65" s="440" t="str">
        <f>IF(S65=0,"",VLOOKUP(M65,Codes!$L$2:$N$26,3))</f>
        <v/>
      </c>
      <c r="U65" s="18">
        <f t="shared" si="3"/>
        <v>0</v>
      </c>
      <c r="V65" s="176"/>
      <c r="W65" s="176"/>
      <c r="X65" s="176"/>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8" customHeight="1">
      <c r="A66" s="140"/>
      <c r="B66" s="140"/>
      <c r="C66" s="141"/>
      <c r="D66" s="8"/>
      <c r="E66" s="213">
        <f t="shared" si="10"/>
        <v>0</v>
      </c>
      <c r="F66" s="163"/>
      <c r="G66" s="213">
        <f t="shared" si="11"/>
        <v>0</v>
      </c>
      <c r="H66" s="168"/>
      <c r="I66" s="148">
        <f t="shared" si="12"/>
        <v>0</v>
      </c>
      <c r="J66" s="148">
        <f t="shared" si="13"/>
        <v>0</v>
      </c>
      <c r="K66" s="149"/>
      <c r="L66" s="371" t="str">
        <f t="shared" si="9"/>
        <v/>
      </c>
      <c r="M66" s="150"/>
      <c r="N66" s="151"/>
      <c r="O66" s="153"/>
      <c r="P66" s="141"/>
      <c r="Q66" s="55" t="str">
        <f t="shared" si="14"/>
        <v/>
      </c>
      <c r="R66" s="74" t="str">
        <f t="shared" si="1"/>
        <v/>
      </c>
      <c r="S66" s="43">
        <f t="shared" si="15"/>
        <v>0</v>
      </c>
      <c r="T66" s="440" t="str">
        <f>IF(S66=0,"",VLOOKUP(M66,Codes!$L$2:$N$26,3))</f>
        <v/>
      </c>
      <c r="U66" s="18">
        <f t="shared" si="3"/>
        <v>0</v>
      </c>
      <c r="V66" s="176"/>
      <c r="W66" s="176"/>
      <c r="X66" s="176"/>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8" customHeight="1">
      <c r="A67" s="140"/>
      <c r="B67" s="140"/>
      <c r="C67" s="141"/>
      <c r="D67" s="8"/>
      <c r="E67" s="213">
        <f t="shared" si="10"/>
        <v>0</v>
      </c>
      <c r="F67" s="163"/>
      <c r="G67" s="213">
        <f t="shared" si="11"/>
        <v>0</v>
      </c>
      <c r="H67" s="168"/>
      <c r="I67" s="148">
        <f t="shared" si="12"/>
        <v>0</v>
      </c>
      <c r="J67" s="148">
        <f t="shared" si="13"/>
        <v>0</v>
      </c>
      <c r="K67" s="149"/>
      <c r="L67" s="371" t="str">
        <f t="shared" si="9"/>
        <v/>
      </c>
      <c r="M67" s="150"/>
      <c r="N67" s="151"/>
      <c r="O67" s="153"/>
      <c r="P67" s="141"/>
      <c r="Q67" s="55" t="str">
        <f t="shared" si="14"/>
        <v/>
      </c>
      <c r="R67" s="74" t="str">
        <f t="shared" si="1"/>
        <v/>
      </c>
      <c r="S67" s="43">
        <f t="shared" si="15"/>
        <v>0</v>
      </c>
      <c r="T67" s="440" t="str">
        <f>IF(S67=0,"",VLOOKUP(M67,Codes!$L$2:$N$26,3))</f>
        <v/>
      </c>
      <c r="U67" s="18">
        <f t="shared" si="3"/>
        <v>0</v>
      </c>
      <c r="V67" s="176"/>
      <c r="W67" s="176"/>
      <c r="X67" s="176"/>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8" customHeight="1">
      <c r="A68" s="140"/>
      <c r="B68" s="140"/>
      <c r="C68" s="141"/>
      <c r="D68" s="8"/>
      <c r="E68" s="213">
        <f t="shared" si="10"/>
        <v>0</v>
      </c>
      <c r="F68" s="163"/>
      <c r="G68" s="213">
        <f t="shared" si="11"/>
        <v>0</v>
      </c>
      <c r="H68" s="168"/>
      <c r="I68" s="148">
        <f t="shared" si="12"/>
        <v>0</v>
      </c>
      <c r="J68" s="148">
        <f t="shared" si="13"/>
        <v>0</v>
      </c>
      <c r="K68" s="149"/>
      <c r="L68" s="371" t="str">
        <f t="shared" si="9"/>
        <v/>
      </c>
      <c r="M68" s="150"/>
      <c r="N68" s="151"/>
      <c r="O68" s="153"/>
      <c r="P68" s="141"/>
      <c r="Q68" s="55" t="str">
        <f t="shared" si="14"/>
        <v/>
      </c>
      <c r="R68" s="74" t="str">
        <f t="shared" si="1"/>
        <v/>
      </c>
      <c r="S68" s="43">
        <f t="shared" si="15"/>
        <v>0</v>
      </c>
      <c r="T68" s="440" t="str">
        <f>IF(S68=0,"",VLOOKUP(M68,Codes!$L$2:$N$26,3))</f>
        <v/>
      </c>
      <c r="U68" s="18">
        <f t="shared" si="3"/>
        <v>0</v>
      </c>
      <c r="V68" s="176"/>
      <c r="W68" s="176"/>
      <c r="X68" s="176"/>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8" customHeight="1">
      <c r="A69" s="140"/>
      <c r="B69" s="140"/>
      <c r="C69" s="141"/>
      <c r="D69" s="8"/>
      <c r="E69" s="213">
        <f t="shared" si="10"/>
        <v>0</v>
      </c>
      <c r="F69" s="163"/>
      <c r="G69" s="213">
        <f t="shared" si="11"/>
        <v>0</v>
      </c>
      <c r="H69" s="168"/>
      <c r="I69" s="148">
        <f t="shared" si="12"/>
        <v>0</v>
      </c>
      <c r="J69" s="148">
        <f t="shared" si="13"/>
        <v>0</v>
      </c>
      <c r="K69" s="149"/>
      <c r="L69" s="371" t="str">
        <f t="shared" si="9"/>
        <v/>
      </c>
      <c r="M69" s="150"/>
      <c r="N69" s="151"/>
      <c r="O69" s="153"/>
      <c r="P69" s="141"/>
      <c r="Q69" s="55" t="str">
        <f t="shared" si="14"/>
        <v/>
      </c>
      <c r="R69" s="74" t="str">
        <f t="shared" si="1"/>
        <v/>
      </c>
      <c r="S69" s="43">
        <f t="shared" si="15"/>
        <v>0</v>
      </c>
      <c r="T69" s="440" t="str">
        <f>IF(S69=0,"",VLOOKUP(M69,Codes!$L$2:$N$26,3))</f>
        <v/>
      </c>
      <c r="U69" s="18">
        <f t="shared" si="3"/>
        <v>0</v>
      </c>
      <c r="V69" s="176"/>
      <c r="W69" s="176"/>
      <c r="X69" s="176"/>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8" customHeight="1">
      <c r="A70" s="140"/>
      <c r="B70" s="140"/>
      <c r="C70" s="141"/>
      <c r="D70" s="8"/>
      <c r="E70" s="213">
        <f t="shared" si="10"/>
        <v>0</v>
      </c>
      <c r="F70" s="163"/>
      <c r="G70" s="213">
        <f t="shared" si="11"/>
        <v>0</v>
      </c>
      <c r="H70" s="168"/>
      <c r="I70" s="148">
        <f t="shared" si="12"/>
        <v>0</v>
      </c>
      <c r="J70" s="148">
        <f t="shared" si="13"/>
        <v>0</v>
      </c>
      <c r="K70" s="149"/>
      <c r="L70" s="371" t="str">
        <f t="shared" si="9"/>
        <v/>
      </c>
      <c r="M70" s="150"/>
      <c r="N70" s="151"/>
      <c r="O70" s="153"/>
      <c r="P70" s="141"/>
      <c r="Q70" s="55" t="str">
        <f t="shared" si="14"/>
        <v/>
      </c>
      <c r="R70" s="74" t="str">
        <f t="shared" si="1"/>
        <v/>
      </c>
      <c r="S70" s="43">
        <f t="shared" si="15"/>
        <v>0</v>
      </c>
      <c r="T70" s="440" t="str">
        <f>IF(S70=0,"",VLOOKUP(M70,Codes!$L$2:$N$26,3))</f>
        <v/>
      </c>
      <c r="U70" s="18">
        <f t="shared" si="3"/>
        <v>0</v>
      </c>
      <c r="V70" s="176"/>
      <c r="W70" s="176"/>
      <c r="X70" s="176"/>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8" customHeight="1">
      <c r="A71" s="140"/>
      <c r="B71" s="140"/>
      <c r="C71" s="141"/>
      <c r="D71" s="8"/>
      <c r="E71" s="213">
        <f t="shared" si="10"/>
        <v>0</v>
      </c>
      <c r="F71" s="163"/>
      <c r="G71" s="213">
        <f t="shared" si="11"/>
        <v>0</v>
      </c>
      <c r="H71" s="168"/>
      <c r="I71" s="148">
        <f t="shared" si="12"/>
        <v>0</v>
      </c>
      <c r="J71" s="148">
        <f t="shared" si="13"/>
        <v>0</v>
      </c>
      <c r="K71" s="149"/>
      <c r="L71" s="371" t="str">
        <f t="shared" si="9"/>
        <v/>
      </c>
      <c r="M71" s="150"/>
      <c r="N71" s="151"/>
      <c r="O71" s="153"/>
      <c r="P71" s="141"/>
      <c r="Q71" s="55" t="str">
        <f t="shared" si="14"/>
        <v/>
      </c>
      <c r="R71" s="74" t="str">
        <f t="shared" si="1"/>
        <v/>
      </c>
      <c r="S71" s="43">
        <f t="shared" si="15"/>
        <v>0</v>
      </c>
      <c r="T71" s="440" t="str">
        <f>IF(S71=0,"",VLOOKUP(M71,Codes!$L$2:$N$26,3))</f>
        <v/>
      </c>
      <c r="U71" s="18">
        <f t="shared" si="3"/>
        <v>0</v>
      </c>
      <c r="V71" s="176"/>
      <c r="W71" s="176"/>
      <c r="X71" s="176"/>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8" customHeight="1">
      <c r="A72" s="140"/>
      <c r="B72" s="140"/>
      <c r="C72" s="141"/>
      <c r="D72" s="8"/>
      <c r="E72" s="213">
        <f t="shared" si="10"/>
        <v>0</v>
      </c>
      <c r="F72" s="163"/>
      <c r="G72" s="213">
        <f t="shared" si="11"/>
        <v>0</v>
      </c>
      <c r="H72" s="168"/>
      <c r="I72" s="148">
        <f t="shared" si="12"/>
        <v>0</v>
      </c>
      <c r="J72" s="148">
        <f t="shared" si="13"/>
        <v>0</v>
      </c>
      <c r="K72" s="149"/>
      <c r="L72" s="371" t="str">
        <f t="shared" si="9"/>
        <v/>
      </c>
      <c r="M72" s="150"/>
      <c r="N72" s="151"/>
      <c r="O72" s="153"/>
      <c r="P72" s="141"/>
      <c r="Q72" s="55" t="str">
        <f t="shared" si="14"/>
        <v/>
      </c>
      <c r="R72" s="74" t="str">
        <f t="shared" si="1"/>
        <v/>
      </c>
      <c r="S72" s="43">
        <f t="shared" si="15"/>
        <v>0</v>
      </c>
      <c r="T72" s="440" t="str">
        <f>IF(S72=0,"",VLOOKUP(M72,Codes!$L$2:$N$26,3))</f>
        <v/>
      </c>
      <c r="U72" s="18">
        <f t="shared" si="3"/>
        <v>0</v>
      </c>
      <c r="V72" s="176"/>
      <c r="W72" s="176"/>
      <c r="X72" s="176"/>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8" customHeight="1">
      <c r="A73" s="140"/>
      <c r="B73" s="140"/>
      <c r="C73" s="141"/>
      <c r="D73" s="8"/>
      <c r="E73" s="213">
        <f t="shared" si="10"/>
        <v>0</v>
      </c>
      <c r="F73" s="163"/>
      <c r="G73" s="213">
        <f t="shared" si="11"/>
        <v>0</v>
      </c>
      <c r="H73" s="168"/>
      <c r="I73" s="148">
        <f t="shared" si="12"/>
        <v>0</v>
      </c>
      <c r="J73" s="148">
        <f t="shared" si="13"/>
        <v>0</v>
      </c>
      <c r="K73" s="149"/>
      <c r="L73" s="371" t="str">
        <f t="shared" si="9"/>
        <v/>
      </c>
      <c r="M73" s="150"/>
      <c r="N73" s="151"/>
      <c r="O73" s="153"/>
      <c r="P73" s="141"/>
      <c r="Q73" s="55" t="str">
        <f t="shared" si="14"/>
        <v/>
      </c>
      <c r="R73" s="74" t="str">
        <f t="shared" si="1"/>
        <v/>
      </c>
      <c r="S73" s="43">
        <f t="shared" si="15"/>
        <v>0</v>
      </c>
      <c r="T73" s="440" t="str">
        <f>IF(S73=0,"",VLOOKUP(M73,Codes!$L$2:$N$26,3))</f>
        <v/>
      </c>
      <c r="U73" s="18">
        <f t="shared" si="3"/>
        <v>0</v>
      </c>
      <c r="V73" s="176"/>
      <c r="W73" s="176"/>
      <c r="X73" s="176"/>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8" customHeight="1">
      <c r="A74" s="140"/>
      <c r="B74" s="140"/>
      <c r="C74" s="141"/>
      <c r="D74" s="8"/>
      <c r="E74" s="213">
        <f t="shared" si="10"/>
        <v>0</v>
      </c>
      <c r="F74" s="163"/>
      <c r="G74" s="213">
        <f t="shared" si="11"/>
        <v>0</v>
      </c>
      <c r="H74" s="168"/>
      <c r="I74" s="148">
        <f t="shared" si="12"/>
        <v>0</v>
      </c>
      <c r="J74" s="148">
        <f t="shared" si="13"/>
        <v>0</v>
      </c>
      <c r="K74" s="149"/>
      <c r="L74" s="371" t="str">
        <f t="shared" si="9"/>
        <v/>
      </c>
      <c r="M74" s="150"/>
      <c r="N74" s="151"/>
      <c r="O74" s="153"/>
      <c r="P74" s="141"/>
      <c r="Q74" s="55" t="str">
        <f t="shared" si="14"/>
        <v/>
      </c>
      <c r="R74" s="74" t="str">
        <f t="shared" si="1"/>
        <v/>
      </c>
      <c r="S74" s="43">
        <f t="shared" si="15"/>
        <v>0</v>
      </c>
      <c r="T74" s="440" t="str">
        <f>IF(S74=0,"",VLOOKUP(M74,Codes!$L$2:$N$26,3))</f>
        <v/>
      </c>
      <c r="U74" s="18">
        <f t="shared" si="3"/>
        <v>0</v>
      </c>
      <c r="V74" s="176"/>
      <c r="W74" s="176"/>
      <c r="X74" s="176"/>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8" customHeight="1">
      <c r="A75" s="140"/>
      <c r="B75" s="140"/>
      <c r="C75" s="141"/>
      <c r="D75" s="8"/>
      <c r="E75" s="213">
        <f t="shared" si="10"/>
        <v>0</v>
      </c>
      <c r="F75" s="163"/>
      <c r="G75" s="213">
        <f t="shared" si="11"/>
        <v>0</v>
      </c>
      <c r="H75" s="168"/>
      <c r="I75" s="148">
        <f t="shared" si="12"/>
        <v>0</v>
      </c>
      <c r="J75" s="148">
        <f t="shared" si="13"/>
        <v>0</v>
      </c>
      <c r="K75" s="149"/>
      <c r="L75" s="371" t="str">
        <f t="shared" si="9"/>
        <v/>
      </c>
      <c r="M75" s="150"/>
      <c r="N75" s="151"/>
      <c r="O75" s="153"/>
      <c r="P75" s="141"/>
      <c r="Q75" s="55" t="str">
        <f t="shared" si="14"/>
        <v/>
      </c>
      <c r="R75" s="74" t="str">
        <f t="shared" si="1"/>
        <v/>
      </c>
      <c r="S75" s="43">
        <f t="shared" si="15"/>
        <v>0</v>
      </c>
      <c r="T75" s="440" t="str">
        <f>IF(S75=0,"",VLOOKUP(M75,Codes!$L$2:$N$26,3))</f>
        <v/>
      </c>
      <c r="U75" s="18">
        <f t="shared" si="3"/>
        <v>0</v>
      </c>
      <c r="V75" s="176"/>
      <c r="W75" s="176"/>
      <c r="X75" s="176"/>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8" customHeight="1">
      <c r="A76" s="140"/>
      <c r="B76" s="140"/>
      <c r="C76" s="141"/>
      <c r="D76" s="8"/>
      <c r="E76" s="213">
        <f t="shared" si="10"/>
        <v>0</v>
      </c>
      <c r="F76" s="163"/>
      <c r="G76" s="213">
        <f t="shared" si="11"/>
        <v>0</v>
      </c>
      <c r="H76" s="168"/>
      <c r="I76" s="148">
        <f t="shared" si="12"/>
        <v>0</v>
      </c>
      <c r="J76" s="148">
        <f t="shared" si="13"/>
        <v>0</v>
      </c>
      <c r="K76" s="149"/>
      <c r="L76" s="371" t="str">
        <f t="shared" si="9"/>
        <v/>
      </c>
      <c r="M76" s="150"/>
      <c r="N76" s="151"/>
      <c r="O76" s="153"/>
      <c r="P76" s="141"/>
      <c r="Q76" s="55" t="str">
        <f t="shared" si="14"/>
        <v/>
      </c>
      <c r="R76" s="74" t="str">
        <f t="shared" si="1"/>
        <v/>
      </c>
      <c r="S76" s="43">
        <f t="shared" si="15"/>
        <v>0</v>
      </c>
      <c r="T76" s="440" t="str">
        <f>IF(S76=0,"",VLOOKUP(M76,Codes!$L$2:$N$26,3))</f>
        <v/>
      </c>
      <c r="U76" s="18">
        <f t="shared" si="3"/>
        <v>0</v>
      </c>
      <c r="V76" s="176"/>
      <c r="W76" s="176"/>
      <c r="X76" s="176"/>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8" customHeight="1">
      <c r="A77" s="140"/>
      <c r="B77" s="140"/>
      <c r="C77" s="141"/>
      <c r="D77" s="8"/>
      <c r="E77" s="213">
        <f t="shared" ref="E77:E112" si="16">IF(L77="",0,IF($L77&gt;2006,VLOOKUP($L77,Taxes,2)*C77))</f>
        <v>0</v>
      </c>
      <c r="F77" s="163"/>
      <c r="G77" s="213">
        <f t="shared" ref="G77:G112" si="17">IF($L77="",0,IF($L77&gt;2006,VLOOKUP($L77,Taxes,3)*$C77))</f>
        <v>0</v>
      </c>
      <c r="H77" s="168"/>
      <c r="I77" s="148">
        <f t="shared" ref="I77:I112" si="18">IF(Activité=1,(IF($L77="",0,VLOOKUP($U77,Ristourne,4)*-E77)),IF(Activité=2,(-E77*$E$7),))</f>
        <v>0</v>
      </c>
      <c r="J77" s="148">
        <f t="shared" ref="J77:J112" si="19">IF(Activité=1,(IF($L77="",0,VLOOKUP($U77,Ristourne,5)*-G77)),IF(Activité=2,(-G77*$G$7),))</f>
        <v>0</v>
      </c>
      <c r="K77" s="149"/>
      <c r="L77" s="371" t="str">
        <f t="shared" si="9"/>
        <v/>
      </c>
      <c r="M77" s="150"/>
      <c r="N77" s="151"/>
      <c r="O77" s="153"/>
      <c r="P77" s="141"/>
      <c r="Q77" s="55" t="str">
        <f t="shared" ref="Q77:Q108" si="20">IF(AND(A77="",S77=0,P77=0),"",$O$6)</f>
        <v/>
      </c>
      <c r="R77" s="74" t="str">
        <f t="shared" ref="R77:R112" si="21">IF($S77=$R$11,"",(IF($M77&lt;$R$12,"Date","")))</f>
        <v/>
      </c>
      <c r="S77" s="43">
        <f t="shared" ref="S77:S111" si="22">SUM(C77:J77)</f>
        <v>0</v>
      </c>
      <c r="T77" s="440" t="str">
        <f>IF(S77=0,"",VLOOKUP(M77,Codes!$L$2:$N$26,3))</f>
        <v/>
      </c>
      <c r="U77" s="18">
        <f t="shared" si="3"/>
        <v>0</v>
      </c>
      <c r="V77" s="176"/>
      <c r="W77" s="176"/>
      <c r="X77" s="176"/>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8" customHeight="1">
      <c r="A78" s="140"/>
      <c r="B78" s="140"/>
      <c r="C78" s="141"/>
      <c r="D78" s="8"/>
      <c r="E78" s="213">
        <f t="shared" si="16"/>
        <v>0</v>
      </c>
      <c r="F78" s="163"/>
      <c r="G78" s="213">
        <f t="shared" si="17"/>
        <v>0</v>
      </c>
      <c r="H78" s="168"/>
      <c r="I78" s="148">
        <f t="shared" si="18"/>
        <v>0</v>
      </c>
      <c r="J78" s="148">
        <f t="shared" si="19"/>
        <v>0</v>
      </c>
      <c r="K78" s="149"/>
      <c r="L78" s="371" t="str">
        <f t="shared" si="9"/>
        <v/>
      </c>
      <c r="M78" s="150"/>
      <c r="N78" s="151"/>
      <c r="O78" s="153"/>
      <c r="P78" s="141"/>
      <c r="Q78" s="55" t="str">
        <f t="shared" si="20"/>
        <v/>
      </c>
      <c r="R78" s="74" t="str">
        <f t="shared" si="21"/>
        <v/>
      </c>
      <c r="S78" s="43">
        <f t="shared" si="22"/>
        <v>0</v>
      </c>
      <c r="T78" s="440" t="str">
        <f>IF(S78=0,"",VLOOKUP(M78,Codes!$L$2:$N$26,3))</f>
        <v/>
      </c>
      <c r="U78" s="18">
        <f t="shared" ref="U78:U112" si="23">IF(M78="",,YEAR(M78))</f>
        <v>0</v>
      </c>
      <c r="V78" s="176"/>
      <c r="W78" s="176"/>
      <c r="X78" s="17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8" customHeight="1">
      <c r="A79" s="140"/>
      <c r="B79" s="140"/>
      <c r="C79" s="141"/>
      <c r="D79" s="8"/>
      <c r="E79" s="213">
        <f t="shared" si="16"/>
        <v>0</v>
      </c>
      <c r="F79" s="163"/>
      <c r="G79" s="213">
        <f t="shared" si="17"/>
        <v>0</v>
      </c>
      <c r="H79" s="168"/>
      <c r="I79" s="148">
        <f t="shared" si="18"/>
        <v>0</v>
      </c>
      <c r="J79" s="148">
        <f t="shared" si="19"/>
        <v>0</v>
      </c>
      <c r="K79" s="149"/>
      <c r="L79" s="371" t="str">
        <f t="shared" si="9"/>
        <v/>
      </c>
      <c r="M79" s="150"/>
      <c r="N79" s="151"/>
      <c r="O79" s="153"/>
      <c r="P79" s="141"/>
      <c r="Q79" s="55" t="str">
        <f t="shared" si="20"/>
        <v/>
      </c>
      <c r="R79" s="74" t="str">
        <f t="shared" si="21"/>
        <v/>
      </c>
      <c r="S79" s="43">
        <f t="shared" si="22"/>
        <v>0</v>
      </c>
      <c r="T79" s="440" t="str">
        <f>IF(S79=0,"",VLOOKUP(M79,Codes!$L$2:$N$26,3))</f>
        <v/>
      </c>
      <c r="U79" s="18">
        <f t="shared" si="23"/>
        <v>0</v>
      </c>
      <c r="V79" s="176"/>
      <c r="W79" s="176"/>
      <c r="X79" s="176"/>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8" customHeight="1">
      <c r="A80" s="140"/>
      <c r="B80" s="140"/>
      <c r="C80" s="141"/>
      <c r="D80" s="8"/>
      <c r="E80" s="213">
        <f t="shared" si="16"/>
        <v>0</v>
      </c>
      <c r="F80" s="163"/>
      <c r="G80" s="213">
        <f t="shared" si="17"/>
        <v>0</v>
      </c>
      <c r="H80" s="168"/>
      <c r="I80" s="148">
        <f t="shared" si="18"/>
        <v>0</v>
      </c>
      <c r="J80" s="148">
        <f t="shared" si="19"/>
        <v>0</v>
      </c>
      <c r="K80" s="149"/>
      <c r="L80" s="371" t="str">
        <f t="shared" si="9"/>
        <v/>
      </c>
      <c r="M80" s="150"/>
      <c r="N80" s="151"/>
      <c r="O80" s="153"/>
      <c r="P80" s="141"/>
      <c r="Q80" s="55" t="str">
        <f t="shared" si="20"/>
        <v/>
      </c>
      <c r="R80" s="74" t="str">
        <f t="shared" si="21"/>
        <v/>
      </c>
      <c r="S80" s="43">
        <f t="shared" si="22"/>
        <v>0</v>
      </c>
      <c r="T80" s="440" t="str">
        <f>IF(S80=0,"",VLOOKUP(M80,Codes!$L$2:$N$26,3))</f>
        <v/>
      </c>
      <c r="U80" s="18">
        <f t="shared" si="23"/>
        <v>0</v>
      </c>
      <c r="V80" s="176"/>
      <c r="W80" s="176"/>
      <c r="X80" s="176"/>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8" customHeight="1">
      <c r="A81" s="140"/>
      <c r="B81" s="140"/>
      <c r="C81" s="141"/>
      <c r="D81" s="8"/>
      <c r="E81" s="213">
        <f t="shared" si="16"/>
        <v>0</v>
      </c>
      <c r="F81" s="163"/>
      <c r="G81" s="213">
        <f t="shared" si="17"/>
        <v>0</v>
      </c>
      <c r="H81" s="168"/>
      <c r="I81" s="148">
        <f t="shared" si="18"/>
        <v>0</v>
      </c>
      <c r="J81" s="148">
        <f t="shared" si="19"/>
        <v>0</v>
      </c>
      <c r="K81" s="149"/>
      <c r="L81" s="371" t="str">
        <f t="shared" si="9"/>
        <v/>
      </c>
      <c r="M81" s="150"/>
      <c r="N81" s="151"/>
      <c r="O81" s="153"/>
      <c r="P81" s="141"/>
      <c r="Q81" s="55" t="str">
        <f t="shared" si="20"/>
        <v/>
      </c>
      <c r="R81" s="74" t="str">
        <f t="shared" si="21"/>
        <v/>
      </c>
      <c r="S81" s="43">
        <f t="shared" si="22"/>
        <v>0</v>
      </c>
      <c r="T81" s="440" t="str">
        <f>IF(S81=0,"",VLOOKUP(M81,Codes!$L$2:$N$26,3))</f>
        <v/>
      </c>
      <c r="U81" s="18">
        <f t="shared" si="23"/>
        <v>0</v>
      </c>
      <c r="V81" s="176"/>
      <c r="W81" s="176"/>
      <c r="X81" s="176"/>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8" customHeight="1">
      <c r="A82" s="140"/>
      <c r="B82" s="140"/>
      <c r="C82" s="141"/>
      <c r="D82" s="8"/>
      <c r="E82" s="213">
        <f t="shared" si="16"/>
        <v>0</v>
      </c>
      <c r="F82" s="163"/>
      <c r="G82" s="213">
        <f t="shared" si="17"/>
        <v>0</v>
      </c>
      <c r="H82" s="168"/>
      <c r="I82" s="148">
        <f t="shared" si="18"/>
        <v>0</v>
      </c>
      <c r="J82" s="148">
        <f t="shared" si="19"/>
        <v>0</v>
      </c>
      <c r="K82" s="149"/>
      <c r="L82" s="371" t="str">
        <f t="shared" si="9"/>
        <v/>
      </c>
      <c r="M82" s="150"/>
      <c r="N82" s="151"/>
      <c r="O82" s="153"/>
      <c r="P82" s="141"/>
      <c r="Q82" s="55" t="str">
        <f t="shared" si="20"/>
        <v/>
      </c>
      <c r="R82" s="74" t="str">
        <f t="shared" si="21"/>
        <v/>
      </c>
      <c r="S82" s="43">
        <f t="shared" si="22"/>
        <v>0</v>
      </c>
      <c r="T82" s="440" t="str">
        <f>IF(S82=0,"",VLOOKUP(M82,Codes!$L$2:$N$26,3))</f>
        <v/>
      </c>
      <c r="U82" s="18">
        <f t="shared" si="23"/>
        <v>0</v>
      </c>
      <c r="V82" s="176"/>
      <c r="W82" s="176"/>
      <c r="X82" s="176"/>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8" customHeight="1">
      <c r="A83" s="140"/>
      <c r="B83" s="140"/>
      <c r="C83" s="141"/>
      <c r="D83" s="8"/>
      <c r="E83" s="213">
        <f t="shared" si="16"/>
        <v>0</v>
      </c>
      <c r="F83" s="163"/>
      <c r="G83" s="213">
        <f t="shared" si="17"/>
        <v>0</v>
      </c>
      <c r="H83" s="168"/>
      <c r="I83" s="148">
        <f t="shared" si="18"/>
        <v>0</v>
      </c>
      <c r="J83" s="148">
        <f t="shared" si="19"/>
        <v>0</v>
      </c>
      <c r="K83" s="149"/>
      <c r="L83" s="371" t="str">
        <f t="shared" si="9"/>
        <v/>
      </c>
      <c r="M83" s="150"/>
      <c r="N83" s="151"/>
      <c r="O83" s="153"/>
      <c r="P83" s="141"/>
      <c r="Q83" s="55" t="str">
        <f t="shared" si="20"/>
        <v/>
      </c>
      <c r="R83" s="74" t="str">
        <f t="shared" si="21"/>
        <v/>
      </c>
      <c r="S83" s="43">
        <f t="shared" si="22"/>
        <v>0</v>
      </c>
      <c r="T83" s="440" t="str">
        <f>IF(S83=0,"",VLOOKUP(M83,Codes!$L$2:$N$26,3))</f>
        <v/>
      </c>
      <c r="U83" s="18">
        <f t="shared" si="23"/>
        <v>0</v>
      </c>
      <c r="V83" s="176"/>
      <c r="W83" s="176"/>
      <c r="X83" s="176"/>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8" customHeight="1">
      <c r="A84" s="140"/>
      <c r="B84" s="140"/>
      <c r="C84" s="141"/>
      <c r="D84" s="8"/>
      <c r="E84" s="213">
        <f t="shared" si="16"/>
        <v>0</v>
      </c>
      <c r="F84" s="163"/>
      <c r="G84" s="213">
        <f t="shared" si="17"/>
        <v>0</v>
      </c>
      <c r="H84" s="168"/>
      <c r="I84" s="148">
        <f t="shared" si="18"/>
        <v>0</v>
      </c>
      <c r="J84" s="148">
        <f t="shared" si="19"/>
        <v>0</v>
      </c>
      <c r="K84" s="149"/>
      <c r="L84" s="371" t="str">
        <f t="shared" si="9"/>
        <v/>
      </c>
      <c r="M84" s="150"/>
      <c r="N84" s="151"/>
      <c r="O84" s="153"/>
      <c r="P84" s="141"/>
      <c r="Q84" s="55" t="str">
        <f t="shared" si="20"/>
        <v/>
      </c>
      <c r="R84" s="74" t="str">
        <f t="shared" si="21"/>
        <v/>
      </c>
      <c r="S84" s="43">
        <f t="shared" si="22"/>
        <v>0</v>
      </c>
      <c r="T84" s="440" t="str">
        <f>IF(S84=0,"",VLOOKUP(M84,Codes!$L$2:$N$26,3))</f>
        <v/>
      </c>
      <c r="U84" s="18">
        <f t="shared" si="23"/>
        <v>0</v>
      </c>
      <c r="V84" s="176"/>
      <c r="W84" s="176"/>
      <c r="X84" s="176"/>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8" customHeight="1">
      <c r="A85" s="140"/>
      <c r="B85" s="140"/>
      <c r="C85" s="141"/>
      <c r="D85" s="8"/>
      <c r="E85" s="213">
        <f t="shared" si="16"/>
        <v>0</v>
      </c>
      <c r="F85" s="163"/>
      <c r="G85" s="213">
        <f t="shared" si="17"/>
        <v>0</v>
      </c>
      <c r="H85" s="168"/>
      <c r="I85" s="148">
        <f t="shared" si="18"/>
        <v>0</v>
      </c>
      <c r="J85" s="148">
        <f t="shared" si="19"/>
        <v>0</v>
      </c>
      <c r="K85" s="149"/>
      <c r="L85" s="371" t="str">
        <f t="shared" si="9"/>
        <v/>
      </c>
      <c r="M85" s="150"/>
      <c r="N85" s="151"/>
      <c r="O85" s="153"/>
      <c r="P85" s="141"/>
      <c r="Q85" s="55" t="str">
        <f t="shared" si="20"/>
        <v/>
      </c>
      <c r="R85" s="74" t="str">
        <f t="shared" si="21"/>
        <v/>
      </c>
      <c r="S85" s="43">
        <f t="shared" si="22"/>
        <v>0</v>
      </c>
      <c r="T85" s="440" t="str">
        <f>IF(S85=0,"",VLOOKUP(M85,Codes!$L$2:$N$26,3))</f>
        <v/>
      </c>
      <c r="U85" s="18">
        <f t="shared" si="23"/>
        <v>0</v>
      </c>
      <c r="V85" s="176"/>
      <c r="W85" s="176"/>
      <c r="X85" s="176"/>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18" customHeight="1">
      <c r="A86" s="140"/>
      <c r="B86" s="140"/>
      <c r="C86" s="141"/>
      <c r="D86" s="8"/>
      <c r="E86" s="213">
        <f t="shared" si="16"/>
        <v>0</v>
      </c>
      <c r="F86" s="163"/>
      <c r="G86" s="213">
        <f t="shared" si="17"/>
        <v>0</v>
      </c>
      <c r="H86" s="168"/>
      <c r="I86" s="148">
        <f t="shared" si="18"/>
        <v>0</v>
      </c>
      <c r="J86" s="148">
        <f t="shared" si="19"/>
        <v>0</v>
      </c>
      <c r="K86" s="149"/>
      <c r="L86" s="371" t="str">
        <f t="shared" ref="L86:L111" si="24">IF(M86="","",YEAR(M86))</f>
        <v/>
      </c>
      <c r="M86" s="150"/>
      <c r="N86" s="151"/>
      <c r="O86" s="153"/>
      <c r="P86" s="141"/>
      <c r="Q86" s="55" t="str">
        <f t="shared" si="20"/>
        <v/>
      </c>
      <c r="R86" s="74" t="str">
        <f t="shared" si="21"/>
        <v/>
      </c>
      <c r="S86" s="43">
        <f t="shared" si="22"/>
        <v>0</v>
      </c>
      <c r="T86" s="440" t="str">
        <f>IF(S86=0,"",VLOOKUP(M86,Codes!$L$2:$N$26,3))</f>
        <v/>
      </c>
      <c r="U86" s="18">
        <f t="shared" si="23"/>
        <v>0</v>
      </c>
      <c r="V86" s="176"/>
      <c r="W86" s="176"/>
      <c r="X86" s="176"/>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18" customHeight="1">
      <c r="A87" s="140"/>
      <c r="B87" s="140"/>
      <c r="C87" s="141"/>
      <c r="D87" s="8"/>
      <c r="E87" s="213">
        <f t="shared" si="16"/>
        <v>0</v>
      </c>
      <c r="F87" s="163"/>
      <c r="G87" s="213">
        <f t="shared" si="17"/>
        <v>0</v>
      </c>
      <c r="H87" s="168"/>
      <c r="I87" s="148">
        <f t="shared" si="18"/>
        <v>0</v>
      </c>
      <c r="J87" s="148">
        <f t="shared" si="19"/>
        <v>0</v>
      </c>
      <c r="K87" s="149"/>
      <c r="L87" s="371" t="str">
        <f t="shared" si="24"/>
        <v/>
      </c>
      <c r="M87" s="150"/>
      <c r="N87" s="151"/>
      <c r="O87" s="153"/>
      <c r="P87" s="141"/>
      <c r="Q87" s="55" t="str">
        <f t="shared" si="20"/>
        <v/>
      </c>
      <c r="R87" s="74" t="str">
        <f t="shared" si="21"/>
        <v/>
      </c>
      <c r="S87" s="43">
        <f t="shared" si="22"/>
        <v>0</v>
      </c>
      <c r="T87" s="440" t="str">
        <f>IF(S87=0,"",VLOOKUP(M87,Codes!$L$2:$N$26,3))</f>
        <v/>
      </c>
      <c r="U87" s="18">
        <f t="shared" si="23"/>
        <v>0</v>
      </c>
      <c r="V87" s="176"/>
      <c r="W87" s="176"/>
      <c r="X87" s="176"/>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18" customHeight="1">
      <c r="A88" s="140"/>
      <c r="B88" s="140"/>
      <c r="C88" s="141"/>
      <c r="D88" s="8"/>
      <c r="E88" s="213">
        <f t="shared" si="16"/>
        <v>0</v>
      </c>
      <c r="F88" s="163"/>
      <c r="G88" s="213">
        <f t="shared" si="17"/>
        <v>0</v>
      </c>
      <c r="H88" s="168"/>
      <c r="I88" s="148">
        <f t="shared" si="18"/>
        <v>0</v>
      </c>
      <c r="J88" s="148">
        <f t="shared" si="19"/>
        <v>0</v>
      </c>
      <c r="K88" s="149"/>
      <c r="L88" s="371" t="str">
        <f t="shared" si="24"/>
        <v/>
      </c>
      <c r="M88" s="150"/>
      <c r="N88" s="151"/>
      <c r="O88" s="153"/>
      <c r="P88" s="141"/>
      <c r="Q88" s="55" t="str">
        <f t="shared" si="20"/>
        <v/>
      </c>
      <c r="R88" s="74" t="str">
        <f t="shared" si="21"/>
        <v/>
      </c>
      <c r="S88" s="43">
        <f t="shared" si="22"/>
        <v>0</v>
      </c>
      <c r="T88" s="440" t="str">
        <f>IF(S88=0,"",VLOOKUP(M88,Codes!$L$2:$N$26,3))</f>
        <v/>
      </c>
      <c r="U88" s="18">
        <f t="shared" si="23"/>
        <v>0</v>
      </c>
      <c r="V88" s="176"/>
      <c r="W88" s="176"/>
      <c r="X88" s="176"/>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18" customHeight="1">
      <c r="A89" s="140"/>
      <c r="B89" s="140"/>
      <c r="C89" s="141"/>
      <c r="D89" s="8"/>
      <c r="E89" s="213">
        <f t="shared" si="16"/>
        <v>0</v>
      </c>
      <c r="F89" s="163"/>
      <c r="G89" s="213">
        <f t="shared" si="17"/>
        <v>0</v>
      </c>
      <c r="H89" s="168"/>
      <c r="I89" s="148">
        <f t="shared" si="18"/>
        <v>0</v>
      </c>
      <c r="J89" s="148">
        <f t="shared" si="19"/>
        <v>0</v>
      </c>
      <c r="K89" s="149"/>
      <c r="L89" s="371" t="str">
        <f t="shared" si="24"/>
        <v/>
      </c>
      <c r="M89" s="150"/>
      <c r="N89" s="151"/>
      <c r="O89" s="153"/>
      <c r="P89" s="141"/>
      <c r="Q89" s="55" t="str">
        <f t="shared" si="20"/>
        <v/>
      </c>
      <c r="R89" s="74" t="str">
        <f t="shared" si="21"/>
        <v/>
      </c>
      <c r="S89" s="43">
        <f t="shared" si="22"/>
        <v>0</v>
      </c>
      <c r="T89" s="440" t="str">
        <f>IF(S89=0,"",VLOOKUP(M89,Codes!$L$2:$N$26,3))</f>
        <v/>
      </c>
      <c r="U89" s="18">
        <f t="shared" si="23"/>
        <v>0</v>
      </c>
      <c r="V89" s="176"/>
      <c r="W89" s="176"/>
      <c r="X89" s="176"/>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18" customHeight="1">
      <c r="A90" s="140"/>
      <c r="B90" s="140"/>
      <c r="C90" s="141"/>
      <c r="D90" s="8"/>
      <c r="E90" s="213">
        <f t="shared" si="16"/>
        <v>0</v>
      </c>
      <c r="F90" s="163"/>
      <c r="G90" s="213">
        <f t="shared" si="17"/>
        <v>0</v>
      </c>
      <c r="H90" s="168"/>
      <c r="I90" s="148">
        <f t="shared" si="18"/>
        <v>0</v>
      </c>
      <c r="J90" s="148">
        <f t="shared" si="19"/>
        <v>0</v>
      </c>
      <c r="K90" s="149"/>
      <c r="L90" s="371" t="str">
        <f t="shared" si="24"/>
        <v/>
      </c>
      <c r="M90" s="150"/>
      <c r="N90" s="151"/>
      <c r="O90" s="153"/>
      <c r="P90" s="141"/>
      <c r="Q90" s="55" t="str">
        <f t="shared" si="20"/>
        <v/>
      </c>
      <c r="R90" s="74" t="str">
        <f t="shared" si="21"/>
        <v/>
      </c>
      <c r="S90" s="43">
        <f t="shared" si="22"/>
        <v>0</v>
      </c>
      <c r="T90" s="440" t="str">
        <f>IF(S90=0,"",VLOOKUP(M90,Codes!$L$2:$N$26,3))</f>
        <v/>
      </c>
      <c r="U90" s="18">
        <f t="shared" si="23"/>
        <v>0</v>
      </c>
      <c r="V90" s="176"/>
      <c r="W90" s="176"/>
      <c r="X90" s="176"/>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18" customHeight="1">
      <c r="A91" s="140"/>
      <c r="B91" s="140"/>
      <c r="C91" s="141"/>
      <c r="D91" s="8"/>
      <c r="E91" s="213">
        <f t="shared" si="16"/>
        <v>0</v>
      </c>
      <c r="F91" s="163"/>
      <c r="G91" s="213">
        <f t="shared" si="17"/>
        <v>0</v>
      </c>
      <c r="H91" s="168"/>
      <c r="I91" s="148">
        <f t="shared" si="18"/>
        <v>0</v>
      </c>
      <c r="J91" s="148">
        <f t="shared" si="19"/>
        <v>0</v>
      </c>
      <c r="K91" s="149"/>
      <c r="L91" s="371" t="str">
        <f t="shared" si="24"/>
        <v/>
      </c>
      <c r="M91" s="150"/>
      <c r="N91" s="151"/>
      <c r="O91" s="153"/>
      <c r="P91" s="141"/>
      <c r="Q91" s="55" t="str">
        <f t="shared" si="20"/>
        <v/>
      </c>
      <c r="R91" s="74" t="str">
        <f t="shared" si="21"/>
        <v/>
      </c>
      <c r="S91" s="43">
        <f t="shared" si="22"/>
        <v>0</v>
      </c>
      <c r="T91" s="440" t="str">
        <f>IF(S91=0,"",VLOOKUP(M91,Codes!$L$2:$N$26,3))</f>
        <v/>
      </c>
      <c r="U91" s="18">
        <f t="shared" si="23"/>
        <v>0</v>
      </c>
      <c r="V91" s="176"/>
      <c r="W91" s="176"/>
      <c r="X91" s="176"/>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18" customHeight="1">
      <c r="A92" s="140"/>
      <c r="B92" s="140"/>
      <c r="C92" s="141"/>
      <c r="D92" s="8"/>
      <c r="E92" s="213">
        <f t="shared" si="16"/>
        <v>0</v>
      </c>
      <c r="F92" s="163"/>
      <c r="G92" s="213">
        <f t="shared" si="17"/>
        <v>0</v>
      </c>
      <c r="H92" s="168"/>
      <c r="I92" s="148">
        <f t="shared" si="18"/>
        <v>0</v>
      </c>
      <c r="J92" s="148">
        <f t="shared" si="19"/>
        <v>0</v>
      </c>
      <c r="K92" s="149"/>
      <c r="L92" s="371" t="str">
        <f t="shared" si="24"/>
        <v/>
      </c>
      <c r="M92" s="150"/>
      <c r="N92" s="151"/>
      <c r="O92" s="153"/>
      <c r="P92" s="141"/>
      <c r="Q92" s="55" t="str">
        <f t="shared" si="20"/>
        <v/>
      </c>
      <c r="R92" s="74" t="str">
        <f t="shared" si="21"/>
        <v/>
      </c>
      <c r="S92" s="43">
        <f t="shared" si="22"/>
        <v>0</v>
      </c>
      <c r="T92" s="440" t="str">
        <f>IF(S92=0,"",VLOOKUP(M92,Codes!$L$2:$N$26,3))</f>
        <v/>
      </c>
      <c r="U92" s="18">
        <f t="shared" si="23"/>
        <v>0</v>
      </c>
      <c r="V92" s="176"/>
      <c r="W92" s="176"/>
      <c r="X92" s="176"/>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18" customHeight="1">
      <c r="A93" s="140"/>
      <c r="B93" s="140"/>
      <c r="C93" s="141"/>
      <c r="D93" s="8"/>
      <c r="E93" s="213">
        <f t="shared" si="16"/>
        <v>0</v>
      </c>
      <c r="F93" s="163"/>
      <c r="G93" s="213">
        <f t="shared" si="17"/>
        <v>0</v>
      </c>
      <c r="H93" s="168"/>
      <c r="I93" s="148">
        <f t="shared" si="18"/>
        <v>0</v>
      </c>
      <c r="J93" s="148">
        <f t="shared" si="19"/>
        <v>0</v>
      </c>
      <c r="K93" s="149"/>
      <c r="L93" s="371" t="str">
        <f t="shared" si="24"/>
        <v/>
      </c>
      <c r="M93" s="150"/>
      <c r="N93" s="151"/>
      <c r="O93" s="153"/>
      <c r="P93" s="141"/>
      <c r="Q93" s="55" t="str">
        <f t="shared" si="20"/>
        <v/>
      </c>
      <c r="R93" s="74" t="str">
        <f t="shared" si="21"/>
        <v/>
      </c>
      <c r="S93" s="43">
        <f t="shared" si="22"/>
        <v>0</v>
      </c>
      <c r="T93" s="440" t="str">
        <f>IF(S93=0,"",VLOOKUP(M93,Codes!$L$2:$N$26,3))</f>
        <v/>
      </c>
      <c r="U93" s="18">
        <f t="shared" si="23"/>
        <v>0</v>
      </c>
      <c r="V93" s="176"/>
      <c r="W93" s="176"/>
      <c r="X93" s="176"/>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18" customHeight="1">
      <c r="A94" s="140"/>
      <c r="B94" s="140"/>
      <c r="C94" s="141"/>
      <c r="D94" s="8"/>
      <c r="E94" s="213">
        <f t="shared" si="16"/>
        <v>0</v>
      </c>
      <c r="F94" s="163"/>
      <c r="G94" s="213">
        <f t="shared" si="17"/>
        <v>0</v>
      </c>
      <c r="H94" s="168"/>
      <c r="I94" s="148">
        <f t="shared" si="18"/>
        <v>0</v>
      </c>
      <c r="J94" s="148">
        <f t="shared" si="19"/>
        <v>0</v>
      </c>
      <c r="K94" s="149"/>
      <c r="L94" s="371" t="str">
        <f t="shared" si="24"/>
        <v/>
      </c>
      <c r="M94" s="150"/>
      <c r="N94" s="151"/>
      <c r="O94" s="153"/>
      <c r="P94" s="141"/>
      <c r="Q94" s="55" t="str">
        <f t="shared" si="20"/>
        <v/>
      </c>
      <c r="R94" s="74" t="str">
        <f t="shared" si="21"/>
        <v/>
      </c>
      <c r="S94" s="43">
        <f t="shared" si="22"/>
        <v>0</v>
      </c>
      <c r="T94" s="440" t="str">
        <f>IF(S94=0,"",VLOOKUP(M94,Codes!$L$2:$N$26,3))</f>
        <v/>
      </c>
      <c r="U94" s="18">
        <f t="shared" si="23"/>
        <v>0</v>
      </c>
      <c r="V94" s="176"/>
      <c r="W94" s="176"/>
      <c r="X94" s="176"/>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ht="18" customHeight="1">
      <c r="A95" s="140"/>
      <c r="B95" s="140"/>
      <c r="C95" s="141"/>
      <c r="D95" s="8"/>
      <c r="E95" s="213">
        <f t="shared" si="16"/>
        <v>0</v>
      </c>
      <c r="F95" s="163"/>
      <c r="G95" s="213">
        <f t="shared" si="17"/>
        <v>0</v>
      </c>
      <c r="H95" s="168"/>
      <c r="I95" s="148">
        <f t="shared" si="18"/>
        <v>0</v>
      </c>
      <c r="J95" s="148">
        <f t="shared" si="19"/>
        <v>0</v>
      </c>
      <c r="K95" s="149"/>
      <c r="L95" s="371" t="str">
        <f t="shared" si="24"/>
        <v/>
      </c>
      <c r="M95" s="150"/>
      <c r="N95" s="151"/>
      <c r="O95" s="153"/>
      <c r="P95" s="141"/>
      <c r="Q95" s="55" t="str">
        <f t="shared" si="20"/>
        <v/>
      </c>
      <c r="R95" s="74" t="str">
        <f t="shared" si="21"/>
        <v/>
      </c>
      <c r="S95" s="43">
        <f t="shared" si="22"/>
        <v>0</v>
      </c>
      <c r="T95" s="440" t="str">
        <f>IF(S95=0,"",VLOOKUP(M95,Codes!$L$2:$N$26,3))</f>
        <v/>
      </c>
      <c r="U95" s="18">
        <f t="shared" si="23"/>
        <v>0</v>
      </c>
      <c r="V95" s="176"/>
      <c r="W95" s="176"/>
      <c r="X95" s="176"/>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ht="18" customHeight="1">
      <c r="A96" s="140"/>
      <c r="B96" s="140"/>
      <c r="C96" s="141"/>
      <c r="D96" s="8"/>
      <c r="E96" s="213">
        <f t="shared" si="16"/>
        <v>0</v>
      </c>
      <c r="F96" s="163"/>
      <c r="G96" s="213">
        <f t="shared" si="17"/>
        <v>0</v>
      </c>
      <c r="H96" s="168"/>
      <c r="I96" s="148">
        <f t="shared" si="18"/>
        <v>0</v>
      </c>
      <c r="J96" s="148">
        <f t="shared" si="19"/>
        <v>0</v>
      </c>
      <c r="K96" s="149"/>
      <c r="L96" s="371" t="str">
        <f t="shared" si="24"/>
        <v/>
      </c>
      <c r="M96" s="150"/>
      <c r="N96" s="151"/>
      <c r="O96" s="153"/>
      <c r="P96" s="141"/>
      <c r="Q96" s="55" t="str">
        <f t="shared" si="20"/>
        <v/>
      </c>
      <c r="R96" s="74" t="str">
        <f t="shared" si="21"/>
        <v/>
      </c>
      <c r="S96" s="43">
        <f t="shared" si="22"/>
        <v>0</v>
      </c>
      <c r="T96" s="440" t="str">
        <f>IF(S96=0,"",VLOOKUP(M96,Codes!$L$2:$N$26,3))</f>
        <v/>
      </c>
      <c r="U96" s="18">
        <f t="shared" si="23"/>
        <v>0</v>
      </c>
      <c r="V96" s="176"/>
      <c r="W96" s="176"/>
      <c r="X96" s="176"/>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ht="18" customHeight="1">
      <c r="A97" s="140"/>
      <c r="B97" s="140"/>
      <c r="C97" s="141"/>
      <c r="D97" s="8"/>
      <c r="E97" s="213">
        <f t="shared" si="16"/>
        <v>0</v>
      </c>
      <c r="F97" s="163"/>
      <c r="G97" s="213">
        <f t="shared" si="17"/>
        <v>0</v>
      </c>
      <c r="H97" s="168"/>
      <c r="I97" s="148">
        <f t="shared" si="18"/>
        <v>0</v>
      </c>
      <c r="J97" s="148">
        <f t="shared" si="19"/>
        <v>0</v>
      </c>
      <c r="K97" s="149"/>
      <c r="L97" s="371" t="str">
        <f t="shared" si="24"/>
        <v/>
      </c>
      <c r="M97" s="150"/>
      <c r="N97" s="151"/>
      <c r="O97" s="153"/>
      <c r="P97" s="141"/>
      <c r="Q97" s="55" t="str">
        <f t="shared" si="20"/>
        <v/>
      </c>
      <c r="R97" s="74" t="str">
        <f t="shared" si="21"/>
        <v/>
      </c>
      <c r="S97" s="43">
        <f t="shared" si="22"/>
        <v>0</v>
      </c>
      <c r="T97" s="440" t="str">
        <f>IF(S97=0,"",VLOOKUP(M97,Codes!$L$2:$N$26,3))</f>
        <v/>
      </c>
      <c r="U97" s="18">
        <f t="shared" si="23"/>
        <v>0</v>
      </c>
      <c r="V97" s="176"/>
      <c r="W97" s="176"/>
      <c r="X97" s="176"/>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ht="18" customHeight="1">
      <c r="A98" s="140"/>
      <c r="B98" s="140"/>
      <c r="C98" s="141"/>
      <c r="D98" s="8"/>
      <c r="E98" s="213">
        <f t="shared" si="16"/>
        <v>0</v>
      </c>
      <c r="F98" s="163"/>
      <c r="G98" s="213">
        <f t="shared" si="17"/>
        <v>0</v>
      </c>
      <c r="H98" s="168"/>
      <c r="I98" s="148">
        <f t="shared" si="18"/>
        <v>0</v>
      </c>
      <c r="J98" s="148">
        <f t="shared" si="19"/>
        <v>0</v>
      </c>
      <c r="K98" s="149"/>
      <c r="L98" s="371" t="str">
        <f t="shared" si="24"/>
        <v/>
      </c>
      <c r="M98" s="150"/>
      <c r="N98" s="151"/>
      <c r="O98" s="153"/>
      <c r="P98" s="141"/>
      <c r="Q98" s="55" t="str">
        <f t="shared" si="20"/>
        <v/>
      </c>
      <c r="R98" s="74" t="str">
        <f t="shared" si="21"/>
        <v/>
      </c>
      <c r="S98" s="43">
        <f t="shared" si="22"/>
        <v>0</v>
      </c>
      <c r="T98" s="440" t="str">
        <f>IF(S98=0,"",VLOOKUP(M98,Codes!$L$2:$N$26,3))</f>
        <v/>
      </c>
      <c r="U98" s="18">
        <f t="shared" si="23"/>
        <v>0</v>
      </c>
      <c r="V98" s="176"/>
      <c r="W98" s="176"/>
      <c r="X98" s="176"/>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8" customHeight="1">
      <c r="A99" s="140"/>
      <c r="B99" s="140"/>
      <c r="C99" s="141"/>
      <c r="D99" s="8"/>
      <c r="E99" s="213">
        <f t="shared" si="16"/>
        <v>0</v>
      </c>
      <c r="F99" s="163"/>
      <c r="G99" s="213">
        <f t="shared" si="17"/>
        <v>0</v>
      </c>
      <c r="H99" s="168"/>
      <c r="I99" s="148">
        <f t="shared" si="18"/>
        <v>0</v>
      </c>
      <c r="J99" s="148">
        <f t="shared" si="19"/>
        <v>0</v>
      </c>
      <c r="K99" s="149"/>
      <c r="L99" s="371" t="str">
        <f t="shared" si="24"/>
        <v/>
      </c>
      <c r="M99" s="150"/>
      <c r="N99" s="151"/>
      <c r="O99" s="153"/>
      <c r="P99" s="141"/>
      <c r="Q99" s="55" t="str">
        <f t="shared" si="20"/>
        <v/>
      </c>
      <c r="R99" s="74" t="str">
        <f t="shared" si="21"/>
        <v/>
      </c>
      <c r="S99" s="43">
        <f t="shared" si="22"/>
        <v>0</v>
      </c>
      <c r="T99" s="440" t="str">
        <f>IF(S99=0,"",VLOOKUP(M99,Codes!$L$2:$N$26,3))</f>
        <v/>
      </c>
      <c r="U99" s="18">
        <f t="shared" si="23"/>
        <v>0</v>
      </c>
      <c r="V99" s="176"/>
      <c r="W99" s="176"/>
      <c r="X99" s="176"/>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8" customHeight="1">
      <c r="A100" s="140"/>
      <c r="B100" s="140"/>
      <c r="C100" s="141"/>
      <c r="D100" s="8"/>
      <c r="E100" s="213">
        <f t="shared" si="16"/>
        <v>0</v>
      </c>
      <c r="F100" s="163"/>
      <c r="G100" s="213">
        <f t="shared" si="17"/>
        <v>0</v>
      </c>
      <c r="H100" s="168"/>
      <c r="I100" s="148">
        <f t="shared" si="18"/>
        <v>0</v>
      </c>
      <c r="J100" s="148">
        <f t="shared" si="19"/>
        <v>0</v>
      </c>
      <c r="K100" s="149"/>
      <c r="L100" s="371" t="str">
        <f t="shared" si="24"/>
        <v/>
      </c>
      <c r="M100" s="150"/>
      <c r="N100" s="151"/>
      <c r="O100" s="153"/>
      <c r="P100" s="141"/>
      <c r="Q100" s="55" t="str">
        <f t="shared" si="20"/>
        <v/>
      </c>
      <c r="R100" s="74" t="str">
        <f t="shared" si="21"/>
        <v/>
      </c>
      <c r="S100" s="43">
        <f t="shared" si="22"/>
        <v>0</v>
      </c>
      <c r="T100" s="440" t="str">
        <f>IF(S100=0,"",VLOOKUP(M100,Codes!$L$2:$N$26,3))</f>
        <v/>
      </c>
      <c r="U100" s="18">
        <f t="shared" si="23"/>
        <v>0</v>
      </c>
      <c r="V100" s="176"/>
      <c r="W100" s="176"/>
      <c r="X100" s="176"/>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8" customHeight="1">
      <c r="A101" s="140"/>
      <c r="B101" s="140"/>
      <c r="C101" s="141"/>
      <c r="D101" s="8"/>
      <c r="E101" s="213">
        <f t="shared" si="16"/>
        <v>0</v>
      </c>
      <c r="F101" s="163"/>
      <c r="G101" s="213">
        <f t="shared" si="17"/>
        <v>0</v>
      </c>
      <c r="H101" s="168"/>
      <c r="I101" s="148">
        <f t="shared" si="18"/>
        <v>0</v>
      </c>
      <c r="J101" s="148">
        <f t="shared" si="19"/>
        <v>0</v>
      </c>
      <c r="K101" s="149"/>
      <c r="L101" s="371" t="str">
        <f t="shared" si="24"/>
        <v/>
      </c>
      <c r="M101" s="150"/>
      <c r="N101" s="151"/>
      <c r="O101" s="153"/>
      <c r="P101" s="141"/>
      <c r="Q101" s="55" t="str">
        <f t="shared" si="20"/>
        <v/>
      </c>
      <c r="R101" s="74" t="str">
        <f t="shared" si="21"/>
        <v/>
      </c>
      <c r="S101" s="43">
        <f t="shared" si="22"/>
        <v>0</v>
      </c>
      <c r="T101" s="440" t="str">
        <f>IF(S101=0,"",VLOOKUP(M101,Codes!$L$2:$N$26,3))</f>
        <v/>
      </c>
      <c r="U101" s="18">
        <f t="shared" si="23"/>
        <v>0</v>
      </c>
      <c r="V101" s="176"/>
      <c r="W101" s="176"/>
      <c r="X101" s="176"/>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8" customHeight="1">
      <c r="A102" s="140"/>
      <c r="B102" s="140"/>
      <c r="C102" s="141"/>
      <c r="D102" s="8"/>
      <c r="E102" s="213">
        <f t="shared" si="16"/>
        <v>0</v>
      </c>
      <c r="F102" s="163"/>
      <c r="G102" s="213">
        <f t="shared" si="17"/>
        <v>0</v>
      </c>
      <c r="H102" s="168"/>
      <c r="I102" s="148">
        <f t="shared" si="18"/>
        <v>0</v>
      </c>
      <c r="J102" s="148">
        <f t="shared" si="19"/>
        <v>0</v>
      </c>
      <c r="K102" s="149"/>
      <c r="L102" s="371" t="str">
        <f t="shared" si="24"/>
        <v/>
      </c>
      <c r="M102" s="150"/>
      <c r="N102" s="151"/>
      <c r="O102" s="153"/>
      <c r="P102" s="141"/>
      <c r="Q102" s="55" t="str">
        <f t="shared" si="20"/>
        <v/>
      </c>
      <c r="R102" s="74" t="str">
        <f t="shared" si="21"/>
        <v/>
      </c>
      <c r="S102" s="43">
        <f t="shared" si="22"/>
        <v>0</v>
      </c>
      <c r="T102" s="440" t="str">
        <f>IF(S102=0,"",VLOOKUP(M102,Codes!$L$2:$N$26,3))</f>
        <v/>
      </c>
      <c r="U102" s="18">
        <f t="shared" si="23"/>
        <v>0</v>
      </c>
      <c r="V102" s="176"/>
      <c r="W102" s="176"/>
      <c r="X102" s="176"/>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8" customHeight="1">
      <c r="A103" s="140"/>
      <c r="B103" s="140"/>
      <c r="C103" s="141"/>
      <c r="D103" s="8"/>
      <c r="E103" s="213">
        <f t="shared" si="16"/>
        <v>0</v>
      </c>
      <c r="F103" s="163"/>
      <c r="G103" s="213">
        <f t="shared" si="17"/>
        <v>0</v>
      </c>
      <c r="H103" s="168"/>
      <c r="I103" s="148">
        <f t="shared" si="18"/>
        <v>0</v>
      </c>
      <c r="J103" s="148">
        <f t="shared" si="19"/>
        <v>0</v>
      </c>
      <c r="K103" s="149"/>
      <c r="L103" s="371" t="str">
        <f t="shared" si="24"/>
        <v/>
      </c>
      <c r="M103" s="150"/>
      <c r="N103" s="151"/>
      <c r="O103" s="153"/>
      <c r="P103" s="141"/>
      <c r="Q103" s="55" t="str">
        <f t="shared" si="20"/>
        <v/>
      </c>
      <c r="R103" s="74" t="str">
        <f t="shared" si="21"/>
        <v/>
      </c>
      <c r="S103" s="43">
        <f t="shared" si="22"/>
        <v>0</v>
      </c>
      <c r="T103" s="440" t="str">
        <f>IF(S103=0,"",VLOOKUP(M103,Codes!$L$2:$N$26,3))</f>
        <v/>
      </c>
      <c r="U103" s="18">
        <f t="shared" si="23"/>
        <v>0</v>
      </c>
      <c r="V103" s="176"/>
      <c r="W103" s="176"/>
      <c r="X103" s="176"/>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8" customHeight="1">
      <c r="A104" s="140"/>
      <c r="B104" s="140"/>
      <c r="C104" s="141"/>
      <c r="D104" s="8"/>
      <c r="E104" s="213">
        <f t="shared" si="16"/>
        <v>0</v>
      </c>
      <c r="F104" s="163"/>
      <c r="G104" s="213">
        <f t="shared" si="17"/>
        <v>0</v>
      </c>
      <c r="H104" s="168"/>
      <c r="I104" s="148">
        <f t="shared" si="18"/>
        <v>0</v>
      </c>
      <c r="J104" s="148">
        <f t="shared" si="19"/>
        <v>0</v>
      </c>
      <c r="K104" s="149"/>
      <c r="L104" s="371" t="str">
        <f t="shared" si="24"/>
        <v/>
      </c>
      <c r="M104" s="150"/>
      <c r="N104" s="151"/>
      <c r="O104" s="153"/>
      <c r="P104" s="141"/>
      <c r="Q104" s="55" t="str">
        <f t="shared" si="20"/>
        <v/>
      </c>
      <c r="R104" s="74" t="str">
        <f t="shared" si="21"/>
        <v/>
      </c>
      <c r="S104" s="43">
        <f t="shared" si="22"/>
        <v>0</v>
      </c>
      <c r="T104" s="440" t="str">
        <f>IF(S104=0,"",VLOOKUP(M104,Codes!$L$2:$N$26,3))</f>
        <v/>
      </c>
      <c r="U104" s="18">
        <f t="shared" si="23"/>
        <v>0</v>
      </c>
      <c r="V104" s="176"/>
      <c r="W104" s="176"/>
      <c r="X104" s="176"/>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8" customHeight="1">
      <c r="A105" s="140"/>
      <c r="B105" s="140"/>
      <c r="C105" s="141"/>
      <c r="D105" s="8"/>
      <c r="E105" s="213">
        <f t="shared" si="16"/>
        <v>0</v>
      </c>
      <c r="F105" s="163"/>
      <c r="G105" s="213">
        <f t="shared" si="17"/>
        <v>0</v>
      </c>
      <c r="H105" s="168"/>
      <c r="I105" s="148">
        <f t="shared" si="18"/>
        <v>0</v>
      </c>
      <c r="J105" s="148">
        <f t="shared" si="19"/>
        <v>0</v>
      </c>
      <c r="K105" s="149"/>
      <c r="L105" s="371" t="str">
        <f t="shared" si="24"/>
        <v/>
      </c>
      <c r="M105" s="150"/>
      <c r="N105" s="151"/>
      <c r="O105" s="153"/>
      <c r="P105" s="141"/>
      <c r="Q105" s="55" t="str">
        <f t="shared" si="20"/>
        <v/>
      </c>
      <c r="R105" s="74" t="str">
        <f t="shared" si="21"/>
        <v/>
      </c>
      <c r="S105" s="43">
        <f t="shared" si="22"/>
        <v>0</v>
      </c>
      <c r="T105" s="440" t="str">
        <f>IF(S105=0,"",VLOOKUP(M105,Codes!$L$2:$N$26,3))</f>
        <v/>
      </c>
      <c r="U105" s="18">
        <f t="shared" si="23"/>
        <v>0</v>
      </c>
      <c r="V105" s="176"/>
      <c r="W105" s="176"/>
      <c r="X105" s="176"/>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8" customHeight="1">
      <c r="A106" s="140"/>
      <c r="B106" s="140"/>
      <c r="C106" s="141"/>
      <c r="D106" s="8"/>
      <c r="E106" s="213">
        <f t="shared" si="16"/>
        <v>0</v>
      </c>
      <c r="F106" s="163"/>
      <c r="G106" s="213">
        <f t="shared" si="17"/>
        <v>0</v>
      </c>
      <c r="H106" s="168"/>
      <c r="I106" s="148">
        <f t="shared" si="18"/>
        <v>0</v>
      </c>
      <c r="J106" s="148">
        <f t="shared" si="19"/>
        <v>0</v>
      </c>
      <c r="K106" s="149"/>
      <c r="L106" s="371" t="str">
        <f t="shared" si="24"/>
        <v/>
      </c>
      <c r="M106" s="150"/>
      <c r="N106" s="151"/>
      <c r="O106" s="153"/>
      <c r="P106" s="141"/>
      <c r="Q106" s="55" t="str">
        <f t="shared" si="20"/>
        <v/>
      </c>
      <c r="R106" s="74" t="str">
        <f t="shared" si="21"/>
        <v/>
      </c>
      <c r="S106" s="43">
        <f t="shared" si="22"/>
        <v>0</v>
      </c>
      <c r="T106" s="440" t="str">
        <f>IF(S106=0,"",VLOOKUP(M106,Codes!$L$2:$N$26,3))</f>
        <v/>
      </c>
      <c r="U106" s="18">
        <f t="shared" si="23"/>
        <v>0</v>
      </c>
      <c r="V106" s="176"/>
      <c r="W106" s="176"/>
      <c r="X106" s="176"/>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8" customHeight="1">
      <c r="A107" s="140"/>
      <c r="B107" s="140"/>
      <c r="C107" s="141"/>
      <c r="D107" s="8"/>
      <c r="E107" s="213">
        <f t="shared" si="16"/>
        <v>0</v>
      </c>
      <c r="F107" s="163"/>
      <c r="G107" s="213">
        <f t="shared" si="17"/>
        <v>0</v>
      </c>
      <c r="H107" s="168"/>
      <c r="I107" s="148">
        <f t="shared" si="18"/>
        <v>0</v>
      </c>
      <c r="J107" s="148">
        <f t="shared" si="19"/>
        <v>0</v>
      </c>
      <c r="K107" s="149"/>
      <c r="L107" s="371" t="str">
        <f t="shared" si="24"/>
        <v/>
      </c>
      <c r="M107" s="150"/>
      <c r="N107" s="151"/>
      <c r="O107" s="153"/>
      <c r="P107" s="141"/>
      <c r="Q107" s="55" t="str">
        <f t="shared" si="20"/>
        <v/>
      </c>
      <c r="R107" s="74" t="str">
        <f t="shared" si="21"/>
        <v/>
      </c>
      <c r="S107" s="43">
        <f t="shared" si="22"/>
        <v>0</v>
      </c>
      <c r="T107" s="440" t="str">
        <f>IF(S107=0,"",VLOOKUP(M107,Codes!$L$2:$N$26,3))</f>
        <v/>
      </c>
      <c r="U107" s="18">
        <f t="shared" si="23"/>
        <v>0</v>
      </c>
      <c r="V107" s="176"/>
      <c r="W107" s="176"/>
      <c r="X107" s="176"/>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8" customHeight="1">
      <c r="A108" s="140"/>
      <c r="B108" s="140"/>
      <c r="C108" s="141"/>
      <c r="D108" s="8"/>
      <c r="E108" s="213">
        <f t="shared" si="16"/>
        <v>0</v>
      </c>
      <c r="F108" s="163"/>
      <c r="G108" s="213">
        <f t="shared" si="17"/>
        <v>0</v>
      </c>
      <c r="H108" s="168"/>
      <c r="I108" s="148">
        <f t="shared" si="18"/>
        <v>0</v>
      </c>
      <c r="J108" s="148">
        <f t="shared" si="19"/>
        <v>0</v>
      </c>
      <c r="K108" s="149"/>
      <c r="L108" s="371" t="str">
        <f t="shared" si="24"/>
        <v/>
      </c>
      <c r="M108" s="150"/>
      <c r="N108" s="151"/>
      <c r="O108" s="153"/>
      <c r="P108" s="141"/>
      <c r="Q108" s="55" t="str">
        <f t="shared" si="20"/>
        <v/>
      </c>
      <c r="R108" s="74" t="str">
        <f t="shared" si="21"/>
        <v/>
      </c>
      <c r="S108" s="43">
        <f t="shared" si="22"/>
        <v>0</v>
      </c>
      <c r="T108" s="440" t="str">
        <f>IF(S108=0,"",VLOOKUP(M108,Codes!$L$2:$N$26,3))</f>
        <v/>
      </c>
      <c r="U108" s="18">
        <f t="shared" si="23"/>
        <v>0</v>
      </c>
      <c r="V108" s="176"/>
      <c r="W108" s="176"/>
      <c r="X108" s="176"/>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8" customHeight="1">
      <c r="A109" s="140"/>
      <c r="B109" s="140"/>
      <c r="C109" s="141"/>
      <c r="D109" s="8"/>
      <c r="E109" s="213">
        <f t="shared" si="16"/>
        <v>0</v>
      </c>
      <c r="F109" s="163"/>
      <c r="G109" s="213">
        <f t="shared" si="17"/>
        <v>0</v>
      </c>
      <c r="H109" s="168"/>
      <c r="I109" s="148">
        <f t="shared" si="18"/>
        <v>0</v>
      </c>
      <c r="J109" s="148">
        <f t="shared" si="19"/>
        <v>0</v>
      </c>
      <c r="K109" s="149"/>
      <c r="L109" s="371" t="str">
        <f t="shared" si="24"/>
        <v/>
      </c>
      <c r="M109" s="150"/>
      <c r="N109" s="151"/>
      <c r="O109" s="153"/>
      <c r="P109" s="141"/>
      <c r="Q109" s="55" t="str">
        <f t="shared" ref="Q109:Q112" si="25">IF(AND(A109="",S109=0,P109=0),"",$O$6)</f>
        <v/>
      </c>
      <c r="R109" s="74" t="str">
        <f t="shared" si="21"/>
        <v/>
      </c>
      <c r="S109" s="43">
        <f t="shared" si="22"/>
        <v>0</v>
      </c>
      <c r="T109" s="440" t="str">
        <f>IF(S109=0,"",VLOOKUP(M109,Codes!$L$2:$N$26,3))</f>
        <v/>
      </c>
      <c r="U109" s="18">
        <f t="shared" si="23"/>
        <v>0</v>
      </c>
      <c r="V109" s="176"/>
      <c r="W109" s="176"/>
      <c r="X109" s="176"/>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8" customHeight="1">
      <c r="A110" s="140"/>
      <c r="B110" s="140"/>
      <c r="C110" s="141"/>
      <c r="D110" s="8"/>
      <c r="E110" s="213">
        <f t="shared" si="16"/>
        <v>0</v>
      </c>
      <c r="F110" s="163"/>
      <c r="G110" s="213">
        <f t="shared" si="17"/>
        <v>0</v>
      </c>
      <c r="H110" s="168"/>
      <c r="I110" s="148">
        <f t="shared" si="18"/>
        <v>0</v>
      </c>
      <c r="J110" s="148">
        <f t="shared" si="19"/>
        <v>0</v>
      </c>
      <c r="K110" s="149"/>
      <c r="L110" s="371" t="str">
        <f t="shared" si="24"/>
        <v/>
      </c>
      <c r="M110" s="150"/>
      <c r="N110" s="151"/>
      <c r="O110" s="153"/>
      <c r="P110" s="141"/>
      <c r="Q110" s="55" t="str">
        <f t="shared" si="25"/>
        <v/>
      </c>
      <c r="R110" s="74" t="str">
        <f t="shared" si="21"/>
        <v/>
      </c>
      <c r="S110" s="43">
        <f t="shared" si="22"/>
        <v>0</v>
      </c>
      <c r="T110" s="440" t="str">
        <f>IF(S110=0,"",VLOOKUP(M110,Codes!$L$2:$N$26,3))</f>
        <v/>
      </c>
      <c r="U110" s="18">
        <f t="shared" si="23"/>
        <v>0</v>
      </c>
      <c r="V110" s="176"/>
      <c r="W110" s="176"/>
      <c r="X110" s="176"/>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8" customHeight="1">
      <c r="A111" s="140"/>
      <c r="B111" s="140"/>
      <c r="C111" s="141"/>
      <c r="D111" s="8"/>
      <c r="E111" s="213">
        <f t="shared" si="16"/>
        <v>0</v>
      </c>
      <c r="F111" s="163"/>
      <c r="G111" s="213">
        <f t="shared" si="17"/>
        <v>0</v>
      </c>
      <c r="H111" s="168"/>
      <c r="I111" s="148">
        <f t="shared" si="18"/>
        <v>0</v>
      </c>
      <c r="J111" s="148">
        <f t="shared" si="19"/>
        <v>0</v>
      </c>
      <c r="K111" s="149"/>
      <c r="L111" s="371" t="str">
        <f t="shared" si="24"/>
        <v/>
      </c>
      <c r="M111" s="150"/>
      <c r="N111" s="151"/>
      <c r="O111" s="153"/>
      <c r="P111" s="141"/>
      <c r="Q111" s="55" t="str">
        <f t="shared" si="25"/>
        <v/>
      </c>
      <c r="R111" s="74" t="str">
        <f t="shared" si="21"/>
        <v/>
      </c>
      <c r="S111" s="43">
        <f t="shared" si="22"/>
        <v>0</v>
      </c>
      <c r="T111" s="440" t="str">
        <f>IF(S111=0,"",VLOOKUP(M111,Codes!$L$2:$N$26,3))</f>
        <v/>
      </c>
      <c r="U111" s="18">
        <f t="shared" si="23"/>
        <v>0</v>
      </c>
      <c r="V111" s="176"/>
      <c r="W111" s="176"/>
      <c r="X111" s="176"/>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8" customHeight="1" thickBot="1">
      <c r="A112" s="142"/>
      <c r="B112" s="142"/>
      <c r="C112" s="143"/>
      <c r="D112" s="206"/>
      <c r="E112" s="214">
        <f t="shared" si="16"/>
        <v>0</v>
      </c>
      <c r="F112" s="207"/>
      <c r="G112" s="214">
        <f t="shared" si="17"/>
        <v>0</v>
      </c>
      <c r="H112" s="208"/>
      <c r="I112" s="154">
        <f t="shared" si="18"/>
        <v>0</v>
      </c>
      <c r="J112" s="154">
        <f t="shared" si="19"/>
        <v>0</v>
      </c>
      <c r="K112" s="155"/>
      <c r="L112" s="372" t="str">
        <f t="shared" ref="L112" si="26">IF(M112="","",YEAR(M112))</f>
        <v/>
      </c>
      <c r="M112" s="156"/>
      <c r="N112" s="157"/>
      <c r="O112" s="158"/>
      <c r="P112" s="143"/>
      <c r="Q112" s="55" t="str">
        <f t="shared" si="25"/>
        <v/>
      </c>
      <c r="R112" s="74" t="str">
        <f t="shared" si="21"/>
        <v/>
      </c>
      <c r="S112" s="43">
        <f t="shared" ref="S112" si="27">SUM(C112:J112)</f>
        <v>0</v>
      </c>
      <c r="T112" s="440" t="str">
        <f>IF(S112=0,"",VLOOKUP(M112,Codes!$L$2:$N$26,3))</f>
        <v/>
      </c>
      <c r="U112" s="18">
        <f t="shared" si="23"/>
        <v>0</v>
      </c>
      <c r="V112" s="176"/>
      <c r="W112" s="176"/>
      <c r="X112" s="176"/>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9.75" customHeight="1" thickBot="1">
      <c r="A113" s="218"/>
      <c r="B113" s="218"/>
      <c r="C113" s="218"/>
      <c r="D113" s="218"/>
      <c r="E113" s="218"/>
      <c r="F113" s="219"/>
      <c r="G113" s="218"/>
      <c r="H113" s="219"/>
      <c r="I113" s="218"/>
      <c r="J113" s="218"/>
      <c r="K113" s="218"/>
      <c r="L113" s="220"/>
      <c r="M113" s="218"/>
      <c r="N113" s="218"/>
      <c r="O113" s="220"/>
      <c r="P113" s="218"/>
      <c r="Q113" s="1"/>
      <c r="R113" s="75"/>
      <c r="S113" s="1"/>
      <c r="T113" s="1"/>
      <c r="U113" s="1"/>
      <c r="V113" s="177"/>
      <c r="W113" s="177"/>
      <c r="X113" s="177"/>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27" customHeight="1" thickBot="1">
      <c r="A114" s="132"/>
      <c r="B114" s="200" t="s">
        <v>62</v>
      </c>
      <c r="C114" s="215">
        <f>SUM(C13:C112)</f>
        <v>0</v>
      </c>
      <c r="D114" s="423" t="s">
        <v>63</v>
      </c>
      <c r="E114" s="215">
        <f>SUM(E13:E112)</f>
        <v>0</v>
      </c>
      <c r="F114" s="424" t="s">
        <v>63</v>
      </c>
      <c r="G114" s="215">
        <f>SUM(G13:G112)</f>
        <v>0</v>
      </c>
      <c r="H114" s="424" t="s">
        <v>64</v>
      </c>
      <c r="I114" s="201"/>
      <c r="J114" s="201"/>
      <c r="K114" s="215">
        <f>C114+E114+G114</f>
        <v>0</v>
      </c>
      <c r="L114" s="203"/>
      <c r="M114" s="204"/>
      <c r="N114" s="204"/>
      <c r="O114" s="205"/>
      <c r="P114" s="204"/>
      <c r="Q114" s="1"/>
      <c r="R114" s="75"/>
      <c r="S114" s="12"/>
      <c r="T114" s="441"/>
      <c r="U114" s="441"/>
      <c r="V114" s="176"/>
      <c r="W114" s="176"/>
      <c r="X114" s="176"/>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8.25" customHeight="1" thickBot="1">
      <c r="A115" s="132"/>
      <c r="B115" s="221"/>
      <c r="C115" s="222"/>
      <c r="D115" s="201"/>
      <c r="E115" s="223"/>
      <c r="F115" s="202"/>
      <c r="G115" s="224"/>
      <c r="H115" s="202"/>
      <c r="I115" s="201"/>
      <c r="J115" s="201"/>
      <c r="K115" s="225"/>
      <c r="L115" s="226"/>
      <c r="M115" s="204"/>
      <c r="N115" s="204"/>
      <c r="O115" s="205"/>
      <c r="P115" s="204"/>
      <c r="Q115" s="1"/>
      <c r="R115" s="75"/>
      <c r="S115" s="12"/>
      <c r="T115" s="441"/>
      <c r="U115" s="441"/>
      <c r="V115" s="176"/>
      <c r="W115" s="176"/>
      <c r="X115" s="176"/>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27" customHeight="1" thickBot="1">
      <c r="A116" s="227"/>
      <c r="B116" s="228"/>
      <c r="C116" s="435" t="s">
        <v>65</v>
      </c>
      <c r="D116" s="243"/>
      <c r="E116" s="244">
        <f>SUM(I13:I112)</f>
        <v>0</v>
      </c>
      <c r="F116" s="424" t="s">
        <v>63</v>
      </c>
      <c r="G116" s="216">
        <f>SUM(J13:J112)</f>
        <v>0</v>
      </c>
      <c r="H116" s="424" t="s">
        <v>64</v>
      </c>
      <c r="I116" s="201"/>
      <c r="J116" s="201"/>
      <c r="K116" s="215">
        <f>E116+G116</f>
        <v>0</v>
      </c>
      <c r="L116" s="242">
        <v>1</v>
      </c>
      <c r="M116" s="242"/>
      <c r="N116" s="240"/>
      <c r="O116" s="240"/>
      <c r="P116" s="240"/>
      <c r="Q116" s="238"/>
      <c r="R116" s="75"/>
      <c r="S116" s="1"/>
      <c r="T116" s="441"/>
      <c r="U116" s="441"/>
      <c r="V116" s="176"/>
      <c r="W116" s="176"/>
      <c r="X116" s="176"/>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7.5" customHeight="1" thickBot="1">
      <c r="A117" s="230"/>
      <c r="B117" s="228"/>
      <c r="C117" s="435"/>
      <c r="D117" s="229"/>
      <c r="E117" s="222"/>
      <c r="F117" s="202"/>
      <c r="G117" s="222"/>
      <c r="H117" s="202"/>
      <c r="I117" s="201"/>
      <c r="J117" s="201"/>
      <c r="K117" s="225"/>
      <c r="L117" s="226"/>
      <c r="M117" s="204"/>
      <c r="N117" s="204"/>
      <c r="O117" s="205"/>
      <c r="P117" s="204"/>
      <c r="Q117" s="1"/>
      <c r="R117" s="75"/>
      <c r="S117" s="1"/>
      <c r="T117" s="441"/>
      <c r="U117" s="441"/>
      <c r="V117" s="176"/>
      <c r="W117" s="176"/>
      <c r="X117" s="176"/>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24.75" customHeight="1" thickBot="1">
      <c r="A118" s="230"/>
      <c r="B118" s="228"/>
      <c r="C118" s="612" t="s">
        <v>66</v>
      </c>
      <c r="D118" s="612"/>
      <c r="E118" s="612"/>
      <c r="F118" s="612"/>
      <c r="G118" s="612"/>
      <c r="H118" s="231"/>
      <c r="I118" s="222"/>
      <c r="J118" s="222"/>
      <c r="K118" s="217">
        <f>K114+K116</f>
        <v>0</v>
      </c>
      <c r="L118" s="242">
        <v>2</v>
      </c>
      <c r="M118" s="242"/>
      <c r="N118" s="204"/>
      <c r="O118" s="205"/>
      <c r="P118" s="204"/>
      <c r="Q118" s="1"/>
      <c r="R118" s="75"/>
      <c r="S118" s="1"/>
      <c r="T118" s="441"/>
      <c r="U118" s="441"/>
      <c r="V118" s="176"/>
      <c r="W118" s="176"/>
      <c r="X118" s="176"/>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8.25" customHeight="1">
      <c r="A119" s="204"/>
      <c r="B119" s="229"/>
      <c r="C119" s="435"/>
      <c r="D119" s="435"/>
      <c r="E119" s="222"/>
      <c r="F119" s="231"/>
      <c r="G119" s="435"/>
      <c r="H119" s="231"/>
      <c r="I119" s="222"/>
      <c r="J119" s="222"/>
      <c r="K119" s="225"/>
      <c r="L119" s="226"/>
      <c r="M119" s="232"/>
      <c r="N119" s="232"/>
      <c r="O119" s="232"/>
      <c r="P119" s="233"/>
      <c r="Q119" s="238"/>
      <c r="R119" s="75"/>
      <c r="S119" s="1"/>
      <c r="T119" s="441"/>
      <c r="U119" s="441"/>
      <c r="V119" s="176"/>
      <c r="W119" s="176"/>
      <c r="X119" s="176"/>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8" customHeight="1">
      <c r="A120" s="1"/>
      <c r="B120" s="1"/>
      <c r="C120" s="1"/>
      <c r="D120" s="1"/>
      <c r="E120" s="1"/>
      <c r="F120" s="167"/>
      <c r="G120" s="1"/>
      <c r="H120" s="167"/>
      <c r="I120" s="1"/>
      <c r="J120" s="1"/>
      <c r="K120" s="1"/>
      <c r="L120" s="10"/>
      <c r="M120" s="1"/>
      <c r="N120" s="1"/>
      <c r="O120" s="10"/>
      <c r="P120" s="1"/>
      <c r="Q120" s="1"/>
      <c r="R120" s="75"/>
      <c r="S120" s="1"/>
      <c r="T120" s="1"/>
      <c r="U120" s="1"/>
      <c r="V120" s="177"/>
      <c r="W120" s="177"/>
      <c r="X120" s="177"/>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8" customHeight="1">
      <c r="A121" s="1"/>
      <c r="B121" s="1"/>
      <c r="C121" s="1"/>
      <c r="D121" s="1"/>
      <c r="E121" s="1"/>
      <c r="F121" s="167"/>
      <c r="G121" s="1"/>
      <c r="H121" s="167"/>
      <c r="I121" s="1"/>
      <c r="J121" s="1"/>
      <c r="K121" s="1"/>
      <c r="L121" s="10"/>
      <c r="M121" s="1"/>
      <c r="N121" s="1"/>
      <c r="O121" s="10"/>
      <c r="P121" s="1"/>
      <c r="Q121" s="1"/>
      <c r="R121" s="75"/>
      <c r="S121" s="1"/>
      <c r="T121" s="1"/>
      <c r="U121" s="1"/>
      <c r="V121" s="177"/>
      <c r="W121" s="177"/>
      <c r="X121" s="177"/>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8" customHeight="1">
      <c r="A122" s="1"/>
      <c r="B122" s="1"/>
      <c r="C122" s="1"/>
      <c r="D122" s="1"/>
      <c r="E122" s="1"/>
      <c r="F122" s="167"/>
      <c r="G122" s="1"/>
      <c r="H122" s="167"/>
      <c r="I122" s="1"/>
      <c r="J122" s="1"/>
      <c r="K122" s="1"/>
      <c r="L122" s="10"/>
      <c r="M122" s="1"/>
      <c r="N122" s="1"/>
      <c r="O122" s="10"/>
      <c r="P122" s="1"/>
      <c r="Q122" s="1"/>
      <c r="R122" s="75"/>
      <c r="S122" s="1"/>
      <c r="T122" s="1"/>
      <c r="U122" s="1"/>
      <c r="V122" s="177"/>
      <c r="W122" s="177"/>
      <c r="X122" s="177"/>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8" customHeight="1">
      <c r="A123" s="1"/>
      <c r="B123" s="1"/>
      <c r="C123" s="1"/>
      <c r="D123" s="1"/>
      <c r="E123" s="1"/>
      <c r="F123" s="167"/>
      <c r="G123" s="1"/>
      <c r="H123" s="167"/>
      <c r="I123" s="1"/>
      <c r="J123" s="1"/>
      <c r="K123" s="1"/>
      <c r="L123" s="10"/>
      <c r="M123" s="1"/>
      <c r="N123" s="1"/>
      <c r="O123" s="10"/>
      <c r="P123" s="1"/>
      <c r="Q123" s="1"/>
      <c r="R123" s="75"/>
      <c r="S123" s="1"/>
      <c r="T123" s="1"/>
      <c r="U123" s="1"/>
      <c r="V123" s="177"/>
      <c r="W123" s="177"/>
      <c r="X123" s="177"/>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8" customHeight="1">
      <c r="A124" s="1"/>
      <c r="B124" s="1"/>
      <c r="C124" s="1"/>
      <c r="D124" s="1"/>
      <c r="E124" s="1"/>
      <c r="F124" s="167"/>
      <c r="G124" s="1"/>
      <c r="H124" s="167"/>
      <c r="I124" s="1"/>
      <c r="J124" s="1"/>
      <c r="K124" s="1"/>
      <c r="L124" s="10"/>
      <c r="M124" s="1"/>
      <c r="N124" s="1"/>
      <c r="O124" s="10"/>
      <c r="P124" s="1"/>
      <c r="Q124" s="1"/>
      <c r="R124" s="75"/>
      <c r="S124" s="1"/>
      <c r="T124" s="1"/>
      <c r="U124" s="1"/>
      <c r="V124" s="177"/>
      <c r="W124" s="177"/>
      <c r="X124" s="177"/>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8" customHeight="1">
      <c r="A125" s="1"/>
      <c r="B125" s="1"/>
      <c r="C125" s="1"/>
      <c r="D125" s="1"/>
      <c r="E125" s="1"/>
      <c r="F125" s="167"/>
      <c r="G125" s="1"/>
      <c r="H125" s="167"/>
      <c r="I125" s="1"/>
      <c r="J125" s="1"/>
      <c r="K125" s="1"/>
      <c r="L125" s="10"/>
      <c r="M125" s="1"/>
      <c r="N125" s="1"/>
      <c r="O125" s="10"/>
      <c r="P125" s="1"/>
      <c r="Q125" s="1"/>
      <c r="R125" s="75"/>
      <c r="S125" s="1"/>
      <c r="T125" s="1"/>
      <c r="U125" s="1"/>
      <c r="V125" s="177"/>
      <c r="W125" s="177"/>
      <c r="X125" s="177"/>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8" customHeight="1">
      <c r="A126" s="1"/>
      <c r="B126" s="1"/>
      <c r="C126" s="1"/>
      <c r="D126" s="1"/>
      <c r="E126" s="1"/>
      <c r="F126" s="167"/>
      <c r="G126" s="1"/>
      <c r="H126" s="167"/>
      <c r="I126" s="1"/>
      <c r="J126" s="1"/>
      <c r="K126" s="1"/>
      <c r="L126" s="10"/>
      <c r="M126" s="1"/>
      <c r="N126" s="1"/>
      <c r="O126" s="10"/>
      <c r="P126" s="1"/>
      <c r="Q126" s="1"/>
      <c r="R126" s="75"/>
      <c r="S126" s="1"/>
      <c r="T126" s="1"/>
      <c r="U126" s="1"/>
      <c r="V126" s="177"/>
      <c r="W126" s="177"/>
      <c r="X126" s="177"/>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8" customHeight="1">
      <c r="A127" s="1"/>
      <c r="B127" s="1"/>
      <c r="C127" s="1"/>
      <c r="D127" s="1"/>
      <c r="E127" s="1"/>
      <c r="F127" s="167"/>
      <c r="G127" s="1"/>
      <c r="H127" s="167"/>
      <c r="I127" s="1"/>
      <c r="J127" s="1"/>
      <c r="K127" s="1"/>
      <c r="L127" s="10"/>
      <c r="M127" s="1"/>
      <c r="N127" s="1"/>
      <c r="O127" s="10"/>
      <c r="P127" s="1"/>
      <c r="Q127" s="1"/>
      <c r="R127" s="75"/>
      <c r="S127" s="1"/>
      <c r="T127" s="1"/>
      <c r="U127" s="1"/>
      <c r="V127" s="177"/>
      <c r="W127" s="177"/>
      <c r="X127" s="177"/>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8" customHeight="1">
      <c r="A128" s="1"/>
      <c r="B128" s="1"/>
      <c r="C128" s="1"/>
      <c r="D128" s="1"/>
      <c r="E128" s="1"/>
      <c r="F128" s="167"/>
      <c r="G128" s="1"/>
      <c r="H128" s="167"/>
      <c r="I128" s="1"/>
      <c r="J128" s="1"/>
      <c r="K128" s="1"/>
      <c r="L128" s="10"/>
      <c r="M128" s="1"/>
      <c r="N128" s="1"/>
      <c r="O128" s="10"/>
      <c r="P128" s="1"/>
      <c r="Q128" s="1"/>
      <c r="R128" s="75"/>
      <c r="S128" s="1"/>
      <c r="T128" s="1"/>
      <c r="U128" s="1"/>
      <c r="V128" s="177"/>
      <c r="W128" s="177"/>
      <c r="X128" s="177"/>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8" customHeight="1">
      <c r="A129" s="1"/>
      <c r="B129" s="1"/>
      <c r="C129" s="1"/>
      <c r="D129" s="1"/>
      <c r="E129" s="1"/>
      <c r="F129" s="167"/>
      <c r="G129" s="1"/>
      <c r="H129" s="167"/>
      <c r="I129" s="1"/>
      <c r="J129" s="1"/>
      <c r="K129" s="1"/>
      <c r="L129" s="10"/>
      <c r="M129" s="1"/>
      <c r="N129" s="1"/>
      <c r="O129" s="10"/>
      <c r="P129" s="1"/>
      <c r="Q129" s="1"/>
      <c r="R129" s="75"/>
      <c r="S129" s="1"/>
      <c r="T129" s="1"/>
      <c r="U129" s="1"/>
      <c r="V129" s="177"/>
      <c r="W129" s="177"/>
      <c r="X129" s="177"/>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8" customHeight="1">
      <c r="A130" s="1"/>
      <c r="B130" s="1"/>
      <c r="C130" s="1"/>
      <c r="D130" s="1"/>
      <c r="E130" s="1"/>
      <c r="F130" s="167"/>
      <c r="G130" s="1"/>
      <c r="H130" s="167"/>
      <c r="I130" s="1"/>
      <c r="J130" s="1"/>
      <c r="K130" s="1"/>
      <c r="L130" s="10"/>
      <c r="M130" s="1"/>
      <c r="N130" s="1"/>
      <c r="O130" s="10"/>
      <c r="P130" s="1"/>
      <c r="Q130" s="1"/>
      <c r="R130" s="75"/>
      <c r="S130" s="1"/>
      <c r="T130" s="1"/>
      <c r="U130" s="1"/>
      <c r="V130" s="177"/>
      <c r="W130" s="177"/>
      <c r="X130" s="177"/>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8" customHeight="1">
      <c r="A131" s="1"/>
      <c r="B131" s="1"/>
      <c r="C131" s="1"/>
      <c r="D131" s="1"/>
      <c r="E131" s="1"/>
      <c r="F131" s="167"/>
      <c r="G131" s="1"/>
      <c r="H131" s="167"/>
      <c r="I131" s="1"/>
      <c r="J131" s="1"/>
      <c r="K131" s="1"/>
      <c r="L131" s="10"/>
      <c r="M131" s="1"/>
      <c r="N131" s="1"/>
      <c r="O131" s="10"/>
      <c r="P131" s="1"/>
      <c r="Q131" s="1"/>
      <c r="R131" s="75"/>
      <c r="S131" s="1"/>
      <c r="T131" s="1"/>
      <c r="U131" s="1"/>
      <c r="V131" s="177"/>
      <c r="W131" s="177"/>
      <c r="X131" s="177"/>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8" customHeight="1">
      <c r="A132" s="1"/>
      <c r="B132" s="1"/>
      <c r="C132" s="1"/>
      <c r="D132" s="1"/>
      <c r="E132" s="1"/>
      <c r="F132" s="167"/>
      <c r="G132" s="1"/>
      <c r="H132" s="167"/>
      <c r="I132" s="1"/>
      <c r="J132" s="1"/>
      <c r="K132" s="1"/>
      <c r="L132" s="10"/>
      <c r="M132" s="1"/>
      <c r="N132" s="1"/>
      <c r="O132" s="10"/>
      <c r="P132" s="1"/>
      <c r="Q132" s="1"/>
      <c r="R132" s="75"/>
      <c r="S132" s="1"/>
      <c r="T132" s="1"/>
      <c r="U132" s="1"/>
      <c r="V132" s="177"/>
      <c r="W132" s="177"/>
      <c r="X132" s="177"/>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8" customHeight="1">
      <c r="A133" s="1"/>
      <c r="B133" s="1"/>
      <c r="C133" s="1"/>
      <c r="D133" s="1"/>
      <c r="E133" s="1"/>
      <c r="F133" s="167"/>
      <c r="G133" s="1"/>
      <c r="H133" s="167"/>
      <c r="I133" s="1"/>
      <c r="J133" s="1"/>
      <c r="K133" s="1"/>
      <c r="L133" s="10"/>
      <c r="M133" s="1"/>
      <c r="N133" s="1"/>
      <c r="O133" s="10"/>
      <c r="P133" s="1"/>
      <c r="Q133" s="1"/>
      <c r="R133" s="75"/>
      <c r="S133" s="1"/>
      <c r="T133" s="1"/>
      <c r="U133" s="1"/>
      <c r="V133" s="177"/>
      <c r="W133" s="177"/>
      <c r="X133" s="177"/>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8" customHeight="1">
      <c r="A134" s="1"/>
      <c r="B134" s="1"/>
      <c r="C134" s="1"/>
      <c r="D134" s="1"/>
      <c r="E134" s="1"/>
      <c r="F134" s="167"/>
      <c r="G134" s="1"/>
      <c r="H134" s="167"/>
      <c r="I134" s="1"/>
      <c r="J134" s="1"/>
      <c r="K134" s="1"/>
      <c r="L134" s="10"/>
      <c r="M134" s="1"/>
      <c r="N134" s="1"/>
      <c r="O134" s="10"/>
      <c r="P134" s="1"/>
      <c r="Q134" s="1"/>
      <c r="R134" s="75"/>
      <c r="S134" s="1"/>
      <c r="T134" s="1"/>
      <c r="U134" s="1"/>
      <c r="V134" s="177"/>
      <c r="W134" s="177"/>
      <c r="X134" s="177"/>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8" customHeight="1">
      <c r="A135" s="1"/>
      <c r="B135" s="1"/>
      <c r="C135" s="1"/>
      <c r="D135" s="1"/>
      <c r="E135" s="1"/>
      <c r="F135" s="167"/>
      <c r="G135" s="1"/>
      <c r="H135" s="167"/>
      <c r="I135" s="1"/>
      <c r="J135" s="1"/>
      <c r="K135" s="1"/>
      <c r="L135" s="10"/>
      <c r="M135" s="1"/>
      <c r="N135" s="1"/>
      <c r="O135" s="10"/>
      <c r="P135" s="1"/>
      <c r="Q135" s="1"/>
      <c r="R135" s="75"/>
      <c r="S135" s="1"/>
      <c r="T135" s="1"/>
      <c r="U135" s="1"/>
      <c r="V135" s="177"/>
      <c r="W135" s="177"/>
      <c r="X135" s="177"/>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8" customHeight="1">
      <c r="A136" s="1"/>
      <c r="B136" s="1"/>
      <c r="C136" s="1"/>
      <c r="D136" s="1"/>
      <c r="E136" s="1"/>
      <c r="F136" s="167"/>
      <c r="G136" s="1"/>
      <c r="H136" s="167"/>
      <c r="I136" s="1"/>
      <c r="J136" s="1"/>
      <c r="K136" s="1"/>
      <c r="L136" s="10"/>
      <c r="M136" s="1"/>
      <c r="N136" s="1"/>
      <c r="O136" s="10"/>
      <c r="P136" s="1"/>
      <c r="Q136" s="1"/>
      <c r="R136" s="75"/>
      <c r="S136" s="1"/>
      <c r="T136" s="1"/>
      <c r="U136" s="1"/>
      <c r="V136" s="177"/>
      <c r="W136" s="177"/>
      <c r="X136" s="177"/>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8" customHeight="1">
      <c r="A137" s="1"/>
      <c r="B137" s="1"/>
      <c r="C137" s="1"/>
      <c r="D137" s="1"/>
      <c r="E137" s="1"/>
      <c r="F137" s="167"/>
      <c r="G137" s="1"/>
      <c r="H137" s="167"/>
      <c r="I137" s="1"/>
      <c r="J137" s="1"/>
      <c r="K137" s="1"/>
      <c r="L137" s="10"/>
      <c r="M137" s="1"/>
      <c r="N137" s="1"/>
      <c r="O137" s="10"/>
      <c r="P137" s="1"/>
      <c r="Q137" s="1"/>
      <c r="R137" s="75"/>
      <c r="S137" s="1"/>
      <c r="T137" s="1"/>
      <c r="U137" s="1"/>
      <c r="V137" s="177"/>
      <c r="W137" s="177"/>
      <c r="X137" s="177"/>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8" customHeight="1">
      <c r="A138" s="1"/>
      <c r="B138" s="1"/>
      <c r="C138" s="1"/>
      <c r="D138" s="1"/>
      <c r="E138" s="1"/>
      <c r="F138" s="167"/>
      <c r="G138" s="1"/>
      <c r="H138" s="167"/>
      <c r="I138" s="1"/>
      <c r="J138" s="1"/>
      <c r="K138" s="1"/>
      <c r="L138" s="10"/>
      <c r="M138" s="1"/>
      <c r="N138" s="1"/>
      <c r="O138" s="10"/>
      <c r="P138" s="1"/>
      <c r="Q138" s="1"/>
      <c r="R138" s="75"/>
      <c r="S138" s="1"/>
      <c r="T138" s="1"/>
      <c r="U138" s="1"/>
      <c r="V138" s="177"/>
      <c r="W138" s="177"/>
      <c r="X138" s="177"/>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8" customHeight="1">
      <c r="A139" s="1"/>
      <c r="B139" s="1"/>
      <c r="C139" s="1"/>
      <c r="D139" s="1"/>
      <c r="E139" s="1"/>
      <c r="F139" s="167"/>
      <c r="G139" s="1"/>
      <c r="H139" s="167"/>
      <c r="I139" s="1"/>
      <c r="J139" s="1"/>
      <c r="K139" s="1"/>
      <c r="L139" s="10"/>
      <c r="M139" s="1"/>
      <c r="N139" s="1"/>
      <c r="O139" s="10"/>
      <c r="P139" s="1"/>
      <c r="Q139" s="1"/>
      <c r="R139" s="75"/>
      <c r="S139" s="1"/>
      <c r="T139" s="1"/>
      <c r="U139" s="1"/>
      <c r="V139" s="177"/>
      <c r="W139" s="177"/>
      <c r="X139" s="177"/>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8" customHeight="1">
      <c r="A140" s="1"/>
      <c r="B140" s="1"/>
      <c r="C140" s="1"/>
      <c r="D140" s="1"/>
      <c r="E140" s="1"/>
      <c r="F140" s="167"/>
      <c r="G140" s="1"/>
      <c r="H140" s="167"/>
      <c r="I140" s="1"/>
      <c r="J140" s="1"/>
      <c r="K140" s="1"/>
      <c r="L140" s="10"/>
      <c r="M140" s="1"/>
      <c r="N140" s="1"/>
      <c r="O140" s="10"/>
      <c r="P140" s="1"/>
      <c r="Q140" s="1"/>
      <c r="R140" s="75"/>
      <c r="S140" s="1"/>
      <c r="T140" s="1"/>
      <c r="U140" s="1"/>
      <c r="V140" s="177"/>
      <c r="W140" s="177"/>
      <c r="X140" s="177"/>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8" customHeight="1">
      <c r="A141" s="1"/>
      <c r="B141" s="1"/>
      <c r="C141" s="1"/>
      <c r="D141" s="1"/>
      <c r="E141" s="1"/>
      <c r="F141" s="167"/>
      <c r="G141" s="1"/>
      <c r="H141" s="167"/>
      <c r="I141" s="1"/>
      <c r="J141" s="1"/>
      <c r="K141" s="1"/>
      <c r="L141" s="10"/>
      <c r="M141" s="1"/>
      <c r="N141" s="1"/>
      <c r="O141" s="10"/>
      <c r="P141" s="1"/>
      <c r="Q141" s="1"/>
      <c r="R141" s="75"/>
      <c r="S141" s="1"/>
      <c r="T141" s="1"/>
      <c r="U141" s="1"/>
      <c r="V141" s="177"/>
      <c r="W141" s="177"/>
      <c r="X141" s="177"/>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8" customHeight="1">
      <c r="A142" s="1"/>
      <c r="B142" s="1"/>
      <c r="C142" s="1"/>
      <c r="D142" s="1"/>
      <c r="E142" s="1"/>
      <c r="F142" s="167"/>
      <c r="G142" s="1"/>
      <c r="H142" s="167"/>
      <c r="I142" s="1"/>
      <c r="J142" s="1"/>
      <c r="K142" s="1"/>
      <c r="L142" s="10"/>
      <c r="M142" s="1"/>
      <c r="N142" s="1"/>
      <c r="O142" s="10"/>
      <c r="P142" s="1"/>
      <c r="Q142" s="1"/>
      <c r="R142" s="75"/>
      <c r="S142" s="1"/>
      <c r="T142" s="1"/>
      <c r="U142" s="1"/>
      <c r="V142" s="177"/>
      <c r="W142" s="177"/>
      <c r="X142" s="177"/>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8" customHeight="1">
      <c r="A143" s="1"/>
      <c r="B143" s="1"/>
      <c r="C143" s="1"/>
      <c r="D143" s="1"/>
      <c r="E143" s="1"/>
      <c r="F143" s="167"/>
      <c r="G143" s="1"/>
      <c r="H143" s="167"/>
      <c r="I143" s="1"/>
      <c r="J143" s="1"/>
      <c r="K143" s="1"/>
      <c r="L143" s="10"/>
      <c r="M143" s="1"/>
      <c r="N143" s="1"/>
      <c r="O143" s="10"/>
      <c r="P143" s="1"/>
      <c r="Q143" s="1"/>
      <c r="R143" s="75"/>
      <c r="S143" s="1"/>
      <c r="T143" s="1"/>
      <c r="U143" s="1"/>
      <c r="V143" s="177"/>
      <c r="W143" s="177"/>
      <c r="X143" s="177"/>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8" customHeight="1">
      <c r="A144" s="1"/>
      <c r="B144" s="1"/>
      <c r="C144" s="1"/>
      <c r="D144" s="1"/>
      <c r="E144" s="1"/>
      <c r="F144" s="167"/>
      <c r="G144" s="1"/>
      <c r="H144" s="167"/>
      <c r="I144" s="1"/>
      <c r="J144" s="1"/>
      <c r="K144" s="1"/>
      <c r="L144" s="10"/>
      <c r="M144" s="1"/>
      <c r="N144" s="1"/>
      <c r="O144" s="10"/>
      <c r="P144" s="1"/>
      <c r="Q144" s="1"/>
      <c r="R144" s="75"/>
      <c r="S144" s="1"/>
      <c r="T144" s="1"/>
      <c r="U144" s="1"/>
      <c r="V144" s="177"/>
      <c r="W144" s="177"/>
      <c r="X144" s="177"/>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8" customHeight="1">
      <c r="A145" s="1"/>
      <c r="B145" s="1"/>
      <c r="C145" s="1"/>
      <c r="D145" s="1"/>
      <c r="E145" s="1"/>
      <c r="F145" s="167"/>
      <c r="G145" s="1"/>
      <c r="H145" s="167"/>
      <c r="I145" s="1"/>
      <c r="J145" s="1"/>
      <c r="K145" s="1"/>
      <c r="L145" s="10"/>
      <c r="M145" s="1"/>
      <c r="N145" s="1"/>
      <c r="O145" s="10"/>
      <c r="P145" s="1"/>
      <c r="Q145" s="1"/>
      <c r="R145" s="75"/>
      <c r="S145" s="1"/>
      <c r="T145" s="1"/>
      <c r="U145" s="1"/>
      <c r="V145" s="177"/>
      <c r="W145" s="177"/>
      <c r="X145" s="177"/>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8" customHeight="1">
      <c r="A146" s="1"/>
      <c r="B146" s="1"/>
      <c r="C146" s="1"/>
      <c r="D146" s="1"/>
      <c r="E146" s="1"/>
      <c r="F146" s="167"/>
      <c r="G146" s="1"/>
      <c r="H146" s="167"/>
      <c r="I146" s="1"/>
      <c r="J146" s="1"/>
      <c r="K146" s="1"/>
      <c r="L146" s="10"/>
      <c r="M146" s="1"/>
      <c r="N146" s="1"/>
      <c r="O146" s="10"/>
      <c r="P146" s="1"/>
      <c r="Q146" s="1"/>
      <c r="R146" s="75"/>
      <c r="S146" s="1"/>
      <c r="T146" s="1"/>
      <c r="U146" s="1"/>
      <c r="V146" s="177"/>
      <c r="W146" s="177"/>
      <c r="X146" s="177"/>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8" customHeight="1">
      <c r="A147" s="1"/>
      <c r="B147" s="1"/>
      <c r="C147" s="1"/>
      <c r="D147" s="1"/>
      <c r="E147" s="1"/>
      <c r="F147" s="167"/>
      <c r="G147" s="1"/>
      <c r="H147" s="167"/>
      <c r="I147" s="1"/>
      <c r="J147" s="1"/>
      <c r="K147" s="1"/>
      <c r="L147" s="10"/>
      <c r="M147" s="1"/>
      <c r="N147" s="1"/>
      <c r="O147" s="10"/>
      <c r="P147" s="1"/>
      <c r="Q147" s="1"/>
      <c r="R147" s="75"/>
      <c r="S147" s="1"/>
      <c r="T147" s="1"/>
      <c r="U147" s="1"/>
      <c r="V147" s="177"/>
      <c r="W147" s="177"/>
      <c r="X147" s="177"/>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8" customHeight="1">
      <c r="A148" s="1"/>
      <c r="B148" s="1"/>
      <c r="C148" s="1"/>
      <c r="D148" s="1"/>
      <c r="E148" s="1"/>
      <c r="F148" s="167"/>
      <c r="G148" s="1"/>
      <c r="H148" s="167"/>
      <c r="I148" s="1"/>
      <c r="J148" s="1"/>
      <c r="K148" s="1"/>
      <c r="L148" s="10"/>
      <c r="M148" s="1"/>
      <c r="N148" s="1"/>
      <c r="O148" s="10"/>
      <c r="P148" s="1"/>
      <c r="Q148" s="1"/>
      <c r="R148" s="75"/>
      <c r="S148" s="1"/>
      <c r="T148" s="1"/>
      <c r="U148" s="1"/>
      <c r="V148" s="177"/>
      <c r="W148" s="177"/>
      <c r="X148" s="177"/>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8" customHeight="1">
      <c r="A149" s="1"/>
      <c r="B149" s="1"/>
      <c r="C149" s="1"/>
      <c r="D149" s="1"/>
      <c r="E149" s="1"/>
      <c r="F149" s="167"/>
      <c r="G149" s="1"/>
      <c r="H149" s="167"/>
      <c r="I149" s="1"/>
      <c r="J149" s="1"/>
      <c r="K149" s="1"/>
      <c r="L149" s="10"/>
      <c r="M149" s="1"/>
      <c r="N149" s="1"/>
      <c r="O149" s="10"/>
      <c r="P149" s="1"/>
      <c r="Q149" s="1"/>
      <c r="R149" s="75"/>
      <c r="S149" s="1"/>
      <c r="T149" s="1"/>
      <c r="U149" s="1"/>
      <c r="V149" s="177"/>
      <c r="W149" s="177"/>
      <c r="X149" s="177"/>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8" customHeight="1">
      <c r="A150" s="1"/>
      <c r="B150" s="1"/>
      <c r="C150" s="1"/>
      <c r="D150" s="1"/>
      <c r="E150" s="1"/>
      <c r="F150" s="167"/>
      <c r="G150" s="1"/>
      <c r="H150" s="167"/>
      <c r="I150" s="1"/>
      <c r="J150" s="1"/>
      <c r="K150" s="1"/>
      <c r="L150" s="10"/>
      <c r="M150" s="1"/>
      <c r="N150" s="1"/>
      <c r="O150" s="10"/>
      <c r="P150" s="1"/>
      <c r="Q150" s="1"/>
      <c r="R150" s="75"/>
      <c r="S150" s="1"/>
      <c r="T150" s="1"/>
      <c r="U150" s="1"/>
      <c r="V150" s="177"/>
      <c r="W150" s="177"/>
      <c r="X150" s="177"/>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8" customHeight="1">
      <c r="A151" s="1"/>
      <c r="B151" s="1"/>
      <c r="C151" s="1"/>
      <c r="D151" s="1"/>
      <c r="E151" s="1"/>
      <c r="F151" s="167"/>
      <c r="G151" s="1"/>
      <c r="H151" s="167"/>
      <c r="I151" s="1"/>
      <c r="J151" s="1"/>
      <c r="K151" s="1"/>
      <c r="L151" s="10"/>
      <c r="M151" s="1"/>
      <c r="N151" s="1"/>
      <c r="O151" s="10"/>
      <c r="P151" s="1"/>
      <c r="Q151" s="1"/>
      <c r="R151" s="75"/>
      <c r="S151" s="1"/>
      <c r="T151" s="1"/>
      <c r="U151" s="1"/>
      <c r="V151" s="177"/>
      <c r="W151" s="177"/>
      <c r="X151" s="177"/>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8" customHeight="1">
      <c r="A152" s="1"/>
      <c r="B152" s="1"/>
      <c r="C152" s="1"/>
      <c r="D152" s="1"/>
      <c r="E152" s="1"/>
      <c r="F152" s="167"/>
      <c r="G152" s="1"/>
      <c r="H152" s="167"/>
      <c r="I152" s="1"/>
      <c r="J152" s="1"/>
      <c r="K152" s="1"/>
      <c r="L152" s="10"/>
      <c r="M152" s="1"/>
      <c r="N152" s="1"/>
      <c r="O152" s="10"/>
      <c r="P152" s="1"/>
      <c r="Q152" s="1"/>
      <c r="R152" s="75"/>
      <c r="S152" s="1"/>
      <c r="T152" s="1"/>
      <c r="U152" s="1"/>
      <c r="V152" s="177"/>
      <c r="W152" s="177"/>
      <c r="X152" s="177"/>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8" customHeight="1">
      <c r="A153" s="1"/>
      <c r="B153" s="1"/>
      <c r="C153" s="1"/>
      <c r="D153" s="1"/>
      <c r="E153" s="1"/>
      <c r="F153" s="167"/>
      <c r="G153" s="1"/>
      <c r="H153" s="167"/>
      <c r="I153" s="1"/>
      <c r="J153" s="1"/>
      <c r="K153" s="1"/>
      <c r="L153" s="10"/>
      <c r="M153" s="1"/>
      <c r="N153" s="1"/>
      <c r="O153" s="10"/>
      <c r="P153" s="1"/>
      <c r="Q153" s="1"/>
      <c r="R153" s="75"/>
      <c r="S153" s="1"/>
      <c r="T153" s="1"/>
      <c r="U153" s="1"/>
      <c r="V153" s="177"/>
      <c r="W153" s="177"/>
      <c r="X153" s="177"/>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8" customHeight="1">
      <c r="A154" s="1"/>
      <c r="B154" s="1"/>
      <c r="C154" s="1"/>
      <c r="D154" s="1"/>
      <c r="E154" s="1"/>
      <c r="F154" s="167"/>
      <c r="G154" s="1"/>
      <c r="H154" s="167"/>
      <c r="I154" s="1"/>
      <c r="J154" s="1"/>
      <c r="K154" s="1"/>
      <c r="L154" s="10"/>
      <c r="M154" s="1"/>
      <c r="N154" s="1"/>
      <c r="O154" s="10"/>
      <c r="P154" s="1"/>
      <c r="Q154" s="1"/>
      <c r="R154" s="75"/>
      <c r="S154" s="1"/>
      <c r="T154" s="1"/>
      <c r="U154" s="1"/>
      <c r="V154" s="177"/>
      <c r="W154" s="177"/>
      <c r="X154" s="177"/>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8" customHeight="1">
      <c r="A155" s="1"/>
      <c r="B155" s="1"/>
      <c r="C155" s="1"/>
      <c r="D155" s="1"/>
      <c r="E155" s="1"/>
      <c r="F155" s="167"/>
      <c r="G155" s="1"/>
      <c r="H155" s="167"/>
      <c r="I155" s="1"/>
      <c r="J155" s="1"/>
      <c r="K155" s="1"/>
      <c r="L155" s="10"/>
      <c r="M155" s="1"/>
      <c r="N155" s="1"/>
      <c r="O155" s="10"/>
      <c r="P155" s="1"/>
      <c r="Q155" s="1"/>
      <c r="R155" s="75"/>
      <c r="S155" s="1"/>
      <c r="T155" s="1"/>
      <c r="U155" s="1"/>
      <c r="V155" s="177"/>
      <c r="W155" s="177"/>
      <c r="X155" s="177"/>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8" customHeight="1">
      <c r="A156" s="1"/>
      <c r="B156" s="1"/>
      <c r="C156" s="1"/>
      <c r="D156" s="1"/>
      <c r="E156" s="1"/>
      <c r="F156" s="167"/>
      <c r="G156" s="1"/>
      <c r="H156" s="167"/>
      <c r="I156" s="1"/>
      <c r="J156" s="1"/>
      <c r="K156" s="1"/>
      <c r="L156" s="10"/>
      <c r="M156" s="1"/>
      <c r="N156" s="1"/>
      <c r="O156" s="10"/>
      <c r="P156" s="1"/>
      <c r="Q156" s="1"/>
      <c r="R156" s="75"/>
      <c r="S156" s="1"/>
      <c r="T156" s="1"/>
      <c r="U156" s="1"/>
      <c r="V156" s="177"/>
      <c r="W156" s="177"/>
      <c r="X156" s="177"/>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8" customHeight="1">
      <c r="A157" s="1"/>
      <c r="B157" s="1"/>
      <c r="C157" s="1"/>
      <c r="D157" s="1"/>
      <c r="E157" s="1"/>
      <c r="F157" s="167"/>
      <c r="G157" s="1"/>
      <c r="H157" s="167"/>
      <c r="I157" s="1"/>
      <c r="J157" s="1"/>
      <c r="K157" s="1"/>
      <c r="L157" s="10"/>
      <c r="M157" s="1"/>
      <c r="N157" s="1"/>
      <c r="O157" s="10"/>
      <c r="P157" s="1"/>
      <c r="Q157" s="1"/>
      <c r="R157" s="75"/>
      <c r="S157" s="1"/>
      <c r="T157" s="1"/>
      <c r="U157" s="1"/>
      <c r="V157" s="177"/>
      <c r="W157" s="177"/>
      <c r="X157" s="177"/>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8" customHeight="1">
      <c r="A158" s="1"/>
      <c r="B158" s="1"/>
      <c r="C158" s="1"/>
      <c r="D158" s="1"/>
      <c r="E158" s="1"/>
      <c r="F158" s="167"/>
      <c r="G158" s="1"/>
      <c r="H158" s="167"/>
      <c r="I158" s="1"/>
      <c r="J158" s="1"/>
      <c r="K158" s="1"/>
      <c r="L158" s="10"/>
      <c r="M158" s="1"/>
      <c r="N158" s="1"/>
      <c r="O158" s="10"/>
      <c r="P158" s="1"/>
      <c r="Q158" s="1"/>
      <c r="R158" s="75"/>
      <c r="S158" s="1"/>
      <c r="T158" s="1"/>
      <c r="U158" s="1"/>
      <c r="V158" s="177"/>
      <c r="W158" s="177"/>
      <c r="X158" s="177"/>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8" customHeight="1">
      <c r="A159" s="1"/>
      <c r="B159" s="1"/>
      <c r="C159" s="1"/>
      <c r="D159" s="1"/>
      <c r="E159" s="1"/>
      <c r="F159" s="167"/>
      <c r="G159" s="1"/>
      <c r="H159" s="167"/>
      <c r="I159" s="1"/>
      <c r="J159" s="1"/>
      <c r="K159" s="1"/>
      <c r="L159" s="10"/>
      <c r="M159" s="1"/>
      <c r="N159" s="1"/>
      <c r="O159" s="10"/>
      <c r="P159" s="1"/>
      <c r="Q159" s="1"/>
      <c r="R159" s="75"/>
      <c r="S159" s="1"/>
      <c r="T159" s="1"/>
      <c r="U159" s="1"/>
      <c r="V159" s="177"/>
      <c r="W159" s="177"/>
      <c r="X159" s="177"/>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8" customHeight="1">
      <c r="A160" s="1"/>
      <c r="B160" s="1"/>
      <c r="C160" s="1"/>
      <c r="D160" s="1"/>
      <c r="E160" s="1"/>
      <c r="F160" s="167"/>
      <c r="G160" s="1"/>
      <c r="H160" s="167"/>
      <c r="I160" s="1"/>
      <c r="J160" s="1"/>
      <c r="K160" s="1"/>
      <c r="L160" s="10"/>
      <c r="M160" s="1"/>
      <c r="N160" s="1"/>
      <c r="O160" s="10"/>
      <c r="P160" s="1"/>
      <c r="Q160" s="1"/>
      <c r="R160" s="75"/>
      <c r="S160" s="1"/>
      <c r="T160" s="1"/>
      <c r="U160" s="1"/>
      <c r="V160" s="177"/>
      <c r="W160" s="177"/>
      <c r="X160" s="177"/>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8" customHeight="1">
      <c r="A161" s="1"/>
      <c r="B161" s="1"/>
      <c r="C161" s="1"/>
      <c r="D161" s="1"/>
      <c r="E161" s="1"/>
      <c r="F161" s="167"/>
      <c r="G161" s="1"/>
      <c r="H161" s="167"/>
      <c r="I161" s="1"/>
      <c r="J161" s="1"/>
      <c r="K161" s="1"/>
      <c r="L161" s="10"/>
      <c r="M161" s="1"/>
      <c r="N161" s="1"/>
      <c r="O161" s="10"/>
      <c r="P161" s="1"/>
      <c r="Q161" s="1"/>
      <c r="R161" s="75"/>
      <c r="S161" s="1"/>
      <c r="T161" s="1"/>
      <c r="U161" s="1"/>
      <c r="V161" s="177"/>
      <c r="W161" s="177"/>
      <c r="X161" s="177"/>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8" customHeight="1">
      <c r="A162" s="1"/>
      <c r="B162" s="1"/>
      <c r="C162" s="1"/>
      <c r="D162" s="1"/>
      <c r="E162" s="1"/>
      <c r="F162" s="167"/>
      <c r="G162" s="1"/>
      <c r="H162" s="167"/>
      <c r="I162" s="1"/>
      <c r="J162" s="1"/>
      <c r="K162" s="1"/>
      <c r="L162" s="10"/>
      <c r="M162" s="1"/>
      <c r="N162" s="1"/>
      <c r="O162" s="10"/>
      <c r="P162" s="1"/>
      <c r="Q162" s="1"/>
      <c r="R162" s="75"/>
      <c r="S162" s="1"/>
      <c r="T162" s="1"/>
      <c r="U162" s="1"/>
      <c r="V162" s="177"/>
      <c r="W162" s="177"/>
      <c r="X162" s="177"/>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8" customHeight="1">
      <c r="A163" s="1"/>
      <c r="B163" s="1"/>
      <c r="C163" s="1"/>
      <c r="D163" s="1"/>
      <c r="E163" s="1"/>
      <c r="F163" s="167"/>
      <c r="G163" s="1"/>
      <c r="H163" s="167"/>
      <c r="I163" s="1"/>
      <c r="J163" s="1"/>
      <c r="K163" s="1"/>
      <c r="L163" s="10"/>
      <c r="M163" s="1"/>
      <c r="N163" s="1"/>
      <c r="O163" s="10"/>
      <c r="P163" s="1"/>
      <c r="Q163" s="1"/>
      <c r="R163" s="75"/>
      <c r="S163" s="1"/>
      <c r="T163" s="1"/>
      <c r="U163" s="1"/>
      <c r="V163" s="177"/>
      <c r="W163" s="177"/>
      <c r="X163" s="177"/>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8" customHeight="1">
      <c r="A164" s="1"/>
      <c r="B164" s="1"/>
      <c r="C164" s="1"/>
      <c r="D164" s="1"/>
      <c r="E164" s="1"/>
      <c r="F164" s="167"/>
      <c r="G164" s="1"/>
      <c r="H164" s="167"/>
      <c r="I164" s="1"/>
      <c r="J164" s="1"/>
      <c r="K164" s="1"/>
      <c r="L164" s="10"/>
      <c r="M164" s="1"/>
      <c r="N164" s="1"/>
      <c r="O164" s="10"/>
      <c r="P164" s="1"/>
      <c r="Q164" s="1"/>
      <c r="R164" s="75"/>
      <c r="S164" s="1"/>
      <c r="T164" s="1"/>
      <c r="U164" s="1"/>
      <c r="V164" s="177"/>
      <c r="W164" s="177"/>
      <c r="X164" s="177"/>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8" customHeight="1">
      <c r="A165" s="1"/>
      <c r="B165" s="1"/>
      <c r="C165" s="1"/>
      <c r="D165" s="1"/>
      <c r="E165" s="1"/>
      <c r="F165" s="167"/>
      <c r="G165" s="1"/>
      <c r="H165" s="167"/>
      <c r="I165" s="1"/>
      <c r="J165" s="1"/>
      <c r="K165" s="1"/>
      <c r="L165" s="10"/>
      <c r="M165" s="1"/>
      <c r="N165" s="1"/>
      <c r="O165" s="10"/>
      <c r="P165" s="1"/>
      <c r="Q165" s="1"/>
      <c r="R165" s="75"/>
      <c r="S165" s="1"/>
      <c r="T165" s="1"/>
      <c r="U165" s="1"/>
      <c r="V165" s="177"/>
      <c r="W165" s="177"/>
      <c r="X165" s="177"/>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8" customHeight="1">
      <c r="A166" s="1"/>
      <c r="B166" s="1"/>
      <c r="C166" s="1"/>
      <c r="D166" s="1"/>
      <c r="E166" s="1"/>
      <c r="F166" s="167"/>
      <c r="G166" s="1"/>
      <c r="H166" s="167"/>
      <c r="I166" s="1"/>
      <c r="J166" s="1"/>
      <c r="K166" s="1"/>
      <c r="L166" s="10"/>
      <c r="M166" s="1"/>
      <c r="N166" s="1"/>
      <c r="O166" s="10"/>
      <c r="P166" s="1"/>
      <c r="Q166" s="1"/>
      <c r="R166" s="75"/>
      <c r="S166" s="1"/>
      <c r="T166" s="1"/>
      <c r="U166" s="1"/>
      <c r="V166" s="177"/>
      <c r="W166" s="177"/>
      <c r="X166" s="177"/>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8" customHeight="1">
      <c r="A167" s="1"/>
      <c r="B167" s="1"/>
      <c r="C167" s="1"/>
      <c r="D167" s="1"/>
      <c r="E167" s="1"/>
      <c r="F167" s="167"/>
      <c r="G167" s="1"/>
      <c r="H167" s="167"/>
      <c r="I167" s="1"/>
      <c r="J167" s="1"/>
      <c r="K167" s="1"/>
      <c r="L167" s="10"/>
      <c r="M167" s="1"/>
      <c r="N167" s="1"/>
      <c r="O167" s="10"/>
      <c r="P167" s="1"/>
      <c r="Q167" s="1"/>
      <c r="R167" s="75"/>
      <c r="S167" s="1"/>
      <c r="T167" s="1"/>
      <c r="U167" s="1"/>
      <c r="V167" s="177"/>
      <c r="W167" s="177"/>
      <c r="X167" s="177"/>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8" customHeight="1">
      <c r="A168" s="1"/>
      <c r="B168" s="1"/>
      <c r="C168" s="1"/>
      <c r="D168" s="1"/>
      <c r="E168" s="1"/>
      <c r="F168" s="167"/>
      <c r="G168" s="1"/>
      <c r="H168" s="167"/>
      <c r="I168" s="1"/>
      <c r="J168" s="1"/>
      <c r="K168" s="1"/>
      <c r="L168" s="10"/>
      <c r="M168" s="1"/>
      <c r="N168" s="1"/>
      <c r="O168" s="10"/>
      <c r="P168" s="1"/>
      <c r="Q168" s="1"/>
      <c r="R168" s="75"/>
      <c r="S168" s="1"/>
      <c r="T168" s="1"/>
      <c r="U168" s="1"/>
      <c r="V168" s="177"/>
      <c r="W168" s="177"/>
      <c r="X168" s="177"/>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8" customHeight="1">
      <c r="A169" s="1"/>
      <c r="B169" s="1"/>
      <c r="C169" s="1"/>
      <c r="D169" s="1"/>
      <c r="E169" s="1"/>
      <c r="F169" s="167"/>
      <c r="G169" s="1"/>
      <c r="H169" s="167"/>
      <c r="I169" s="1"/>
      <c r="J169" s="1"/>
      <c r="K169" s="1"/>
      <c r="L169" s="10"/>
      <c r="M169" s="1"/>
      <c r="N169" s="1"/>
      <c r="O169" s="10"/>
      <c r="P169" s="1"/>
      <c r="Q169" s="1"/>
      <c r="R169" s="75"/>
      <c r="S169" s="1"/>
      <c r="T169" s="1"/>
      <c r="U169" s="1"/>
      <c r="V169" s="177"/>
      <c r="W169" s="177"/>
      <c r="X169" s="177"/>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8" customHeight="1">
      <c r="A170" s="1"/>
      <c r="B170" s="1"/>
      <c r="C170" s="1"/>
      <c r="D170" s="1"/>
      <c r="E170" s="1"/>
      <c r="F170" s="167"/>
      <c r="G170" s="1"/>
      <c r="H170" s="167"/>
      <c r="I170" s="1"/>
      <c r="J170" s="1"/>
      <c r="K170" s="1"/>
      <c r="L170" s="10"/>
      <c r="M170" s="1"/>
      <c r="N170" s="1"/>
      <c r="O170" s="10"/>
      <c r="P170" s="1"/>
      <c r="Q170" s="1"/>
      <c r="R170" s="75"/>
      <c r="S170" s="1"/>
      <c r="T170" s="1"/>
      <c r="U170" s="1"/>
      <c r="V170" s="177"/>
      <c r="W170" s="177"/>
      <c r="X170" s="177"/>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8" customHeight="1">
      <c r="A171" s="1"/>
      <c r="B171" s="1"/>
      <c r="C171" s="1"/>
      <c r="D171" s="1"/>
      <c r="E171" s="1"/>
      <c r="F171" s="167"/>
      <c r="G171" s="1"/>
      <c r="H171" s="167"/>
      <c r="I171" s="1"/>
      <c r="J171" s="1"/>
      <c r="K171" s="1"/>
      <c r="L171" s="10"/>
      <c r="M171" s="1"/>
      <c r="N171" s="1"/>
      <c r="O171" s="10"/>
      <c r="P171" s="1"/>
      <c r="Q171" s="1"/>
      <c r="R171" s="75"/>
      <c r="S171" s="1"/>
      <c r="T171" s="1"/>
      <c r="U171" s="1"/>
      <c r="V171" s="177"/>
      <c r="W171" s="177"/>
      <c r="X171" s="177"/>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8" customHeight="1">
      <c r="A172" s="1"/>
      <c r="B172" s="1"/>
      <c r="C172" s="1"/>
      <c r="D172" s="1"/>
      <c r="E172" s="1"/>
      <c r="F172" s="167"/>
      <c r="G172" s="1"/>
      <c r="H172" s="167"/>
      <c r="I172" s="1"/>
      <c r="J172" s="1"/>
      <c r="K172" s="1"/>
      <c r="L172" s="10"/>
      <c r="M172" s="1"/>
      <c r="N172" s="1"/>
      <c r="O172" s="10"/>
      <c r="P172" s="1"/>
      <c r="Q172" s="1"/>
      <c r="R172" s="75"/>
      <c r="S172" s="1"/>
      <c r="T172" s="1"/>
      <c r="U172" s="1"/>
      <c r="V172" s="177"/>
      <c r="W172" s="177"/>
      <c r="X172" s="177"/>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8" customHeight="1">
      <c r="A173" s="1"/>
      <c r="B173" s="1"/>
      <c r="C173" s="1"/>
      <c r="D173" s="1"/>
      <c r="E173" s="1"/>
      <c r="F173" s="167"/>
      <c r="G173" s="1"/>
      <c r="H173" s="167"/>
      <c r="I173" s="1"/>
      <c r="J173" s="1"/>
      <c r="K173" s="1"/>
      <c r="L173" s="10"/>
      <c r="M173" s="1"/>
      <c r="N173" s="1"/>
      <c r="O173" s="10"/>
      <c r="P173" s="1"/>
      <c r="Q173" s="1"/>
      <c r="R173" s="75"/>
      <c r="S173" s="1"/>
      <c r="T173" s="1"/>
      <c r="U173" s="1"/>
      <c r="V173" s="177"/>
      <c r="W173" s="177"/>
      <c r="X173" s="177"/>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8" customHeight="1">
      <c r="A174" s="1"/>
      <c r="B174" s="1"/>
      <c r="C174" s="1"/>
      <c r="D174" s="1"/>
      <c r="E174" s="1"/>
      <c r="F174" s="167"/>
      <c r="G174" s="1"/>
      <c r="H174" s="167"/>
      <c r="I174" s="1"/>
      <c r="J174" s="1"/>
      <c r="K174" s="1"/>
      <c r="L174" s="10"/>
      <c r="M174" s="1"/>
      <c r="N174" s="1"/>
      <c r="O174" s="10"/>
      <c r="P174" s="1"/>
      <c r="Q174" s="1"/>
      <c r="R174" s="75"/>
      <c r="S174" s="1"/>
      <c r="T174" s="1"/>
      <c r="U174" s="1"/>
      <c r="V174" s="177"/>
      <c r="W174" s="177"/>
      <c r="X174" s="177"/>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8" customHeight="1">
      <c r="A175" s="1"/>
      <c r="B175" s="1"/>
      <c r="C175" s="1"/>
      <c r="D175" s="1"/>
      <c r="E175" s="1"/>
      <c r="F175" s="167"/>
      <c r="G175" s="1"/>
      <c r="H175" s="167"/>
      <c r="I175" s="1"/>
      <c r="J175" s="1"/>
      <c r="K175" s="1"/>
      <c r="L175" s="10"/>
      <c r="M175" s="1"/>
      <c r="N175" s="1"/>
      <c r="O175" s="10"/>
      <c r="P175" s="1"/>
      <c r="Q175" s="1"/>
      <c r="R175" s="75"/>
      <c r="S175" s="1"/>
      <c r="T175" s="1"/>
      <c r="U175" s="1"/>
      <c r="V175" s="177"/>
      <c r="W175" s="177"/>
      <c r="X175" s="177"/>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8" customHeight="1">
      <c r="A176" s="1"/>
      <c r="B176" s="1"/>
      <c r="C176" s="1"/>
      <c r="D176" s="1"/>
      <c r="E176" s="1"/>
      <c r="F176" s="167"/>
      <c r="G176" s="1"/>
      <c r="H176" s="167"/>
      <c r="I176" s="1"/>
      <c r="J176" s="1"/>
      <c r="K176" s="1"/>
      <c r="L176" s="10"/>
      <c r="M176" s="1"/>
      <c r="N176" s="1"/>
      <c r="O176" s="10"/>
      <c r="P176" s="1"/>
      <c r="Q176" s="1"/>
      <c r="R176" s="75"/>
      <c r="S176" s="1"/>
      <c r="T176" s="1"/>
      <c r="U176" s="1"/>
      <c r="V176" s="177"/>
      <c r="W176" s="177"/>
      <c r="X176" s="177"/>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8" customHeight="1">
      <c r="A177" s="1"/>
      <c r="B177" s="1"/>
      <c r="C177" s="1"/>
      <c r="D177" s="1"/>
      <c r="E177" s="1"/>
      <c r="F177" s="167"/>
      <c r="G177" s="1"/>
      <c r="H177" s="167"/>
      <c r="I177" s="1"/>
      <c r="J177" s="1"/>
      <c r="K177" s="1"/>
      <c r="L177" s="10"/>
      <c r="M177" s="1"/>
      <c r="N177" s="1"/>
      <c r="O177" s="10"/>
      <c r="P177" s="1"/>
      <c r="Q177" s="1"/>
      <c r="R177" s="75"/>
      <c r="S177" s="1"/>
      <c r="T177" s="1"/>
      <c r="U177" s="1"/>
      <c r="V177" s="177"/>
      <c r="W177" s="177"/>
      <c r="X177" s="177"/>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8" customHeight="1">
      <c r="A178" s="1"/>
      <c r="B178" s="1"/>
      <c r="C178" s="1"/>
      <c r="D178" s="1"/>
      <c r="E178" s="1"/>
      <c r="F178" s="167"/>
      <c r="G178" s="1"/>
      <c r="H178" s="167"/>
      <c r="I178" s="1"/>
      <c r="J178" s="1"/>
      <c r="K178" s="1"/>
      <c r="L178" s="10"/>
      <c r="M178" s="1"/>
      <c r="N178" s="1"/>
      <c r="O178" s="10"/>
      <c r="P178" s="1"/>
      <c r="Q178" s="1"/>
      <c r="R178" s="75"/>
      <c r="S178" s="1"/>
      <c r="T178" s="1"/>
      <c r="U178" s="1"/>
      <c r="V178" s="177"/>
      <c r="W178" s="177"/>
      <c r="X178" s="177"/>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8" customHeight="1">
      <c r="A179" s="1"/>
      <c r="B179" s="1"/>
      <c r="C179" s="1"/>
      <c r="D179" s="1"/>
      <c r="E179" s="1"/>
      <c r="F179" s="167"/>
      <c r="G179" s="1"/>
      <c r="H179" s="167"/>
      <c r="I179" s="1"/>
      <c r="J179" s="1"/>
      <c r="K179" s="1"/>
      <c r="L179" s="10"/>
      <c r="M179" s="1"/>
      <c r="N179" s="1"/>
      <c r="O179" s="10"/>
      <c r="P179" s="1"/>
      <c r="Q179" s="1"/>
      <c r="R179" s="75"/>
      <c r="S179" s="1"/>
      <c r="T179" s="1"/>
      <c r="U179" s="1"/>
      <c r="V179" s="177"/>
      <c r="W179" s="177"/>
      <c r="X179" s="177"/>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8" customHeight="1">
      <c r="A180" s="1"/>
      <c r="B180" s="1"/>
      <c r="C180" s="1"/>
      <c r="D180" s="1"/>
      <c r="E180" s="1"/>
      <c r="F180" s="167"/>
      <c r="G180" s="1"/>
      <c r="H180" s="167"/>
      <c r="I180" s="1"/>
      <c r="J180" s="1"/>
      <c r="K180" s="1"/>
      <c r="L180" s="10"/>
      <c r="M180" s="1"/>
      <c r="N180" s="1"/>
      <c r="O180" s="10"/>
      <c r="P180" s="1"/>
      <c r="Q180" s="1"/>
      <c r="R180" s="75"/>
      <c r="S180" s="1"/>
      <c r="T180" s="1"/>
      <c r="U180" s="1"/>
      <c r="V180" s="177"/>
      <c r="W180" s="177"/>
      <c r="X180" s="177"/>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8" customHeight="1">
      <c r="A181" s="1"/>
      <c r="B181" s="1"/>
      <c r="C181" s="1"/>
      <c r="D181" s="1"/>
      <c r="E181" s="1"/>
      <c r="F181" s="167"/>
      <c r="G181" s="1"/>
      <c r="H181" s="167"/>
      <c r="I181" s="1"/>
      <c r="J181" s="1"/>
      <c r="K181" s="1"/>
      <c r="L181" s="10"/>
      <c r="M181" s="1"/>
      <c r="N181" s="1"/>
      <c r="O181" s="10"/>
      <c r="P181" s="1"/>
      <c r="Q181" s="1"/>
      <c r="R181" s="75"/>
      <c r="S181" s="1"/>
      <c r="T181" s="1"/>
      <c r="U181" s="1"/>
      <c r="V181" s="177"/>
      <c r="W181" s="177"/>
      <c r="X181" s="177"/>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8" customHeight="1">
      <c r="A182" s="1"/>
      <c r="B182" s="1"/>
      <c r="C182" s="1"/>
      <c r="D182" s="1"/>
      <c r="E182" s="1"/>
      <c r="F182" s="167"/>
      <c r="G182" s="1"/>
      <c r="H182" s="167"/>
      <c r="I182" s="1"/>
      <c r="J182" s="1"/>
      <c r="K182" s="1"/>
      <c r="L182" s="10"/>
      <c r="M182" s="1"/>
      <c r="N182" s="1"/>
      <c r="O182" s="10"/>
      <c r="P182" s="1"/>
      <c r="Q182" s="1"/>
      <c r="R182" s="75"/>
      <c r="S182" s="1"/>
      <c r="T182" s="1"/>
      <c r="U182" s="1"/>
      <c r="V182" s="177"/>
      <c r="W182" s="177"/>
      <c r="X182" s="177"/>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8" customHeight="1">
      <c r="A183" s="1"/>
      <c r="B183" s="1"/>
      <c r="C183" s="1"/>
      <c r="D183" s="1"/>
      <c r="E183" s="1"/>
      <c r="F183" s="167"/>
      <c r="G183" s="1"/>
      <c r="H183" s="167"/>
      <c r="I183" s="1"/>
      <c r="J183" s="1"/>
      <c r="K183" s="1"/>
      <c r="L183" s="10"/>
      <c r="M183" s="1"/>
      <c r="N183" s="1"/>
      <c r="O183" s="10"/>
      <c r="P183" s="1"/>
      <c r="Q183" s="1"/>
      <c r="R183" s="75"/>
      <c r="S183" s="1"/>
      <c r="T183" s="1"/>
      <c r="U183" s="1"/>
      <c r="V183" s="177"/>
      <c r="W183" s="177"/>
      <c r="X183" s="177"/>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8" customHeight="1">
      <c r="A184" s="1"/>
      <c r="B184" s="1"/>
      <c r="C184" s="1"/>
      <c r="D184" s="1"/>
      <c r="E184" s="1"/>
      <c r="F184" s="167"/>
      <c r="G184" s="1"/>
      <c r="H184" s="167"/>
      <c r="I184" s="1"/>
      <c r="J184" s="1"/>
      <c r="K184" s="1"/>
      <c r="L184" s="10"/>
      <c r="M184" s="1"/>
      <c r="N184" s="1"/>
      <c r="O184" s="10"/>
      <c r="P184" s="1"/>
      <c r="Q184" s="1"/>
      <c r="R184" s="75"/>
      <c r="S184" s="1"/>
      <c r="T184" s="1"/>
      <c r="U184" s="1"/>
      <c r="V184" s="177"/>
      <c r="W184" s="177"/>
      <c r="X184" s="177"/>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8" customHeight="1">
      <c r="A185" s="1"/>
      <c r="B185" s="1"/>
      <c r="C185" s="1"/>
      <c r="D185" s="1"/>
      <c r="E185" s="1"/>
      <c r="F185" s="167"/>
      <c r="G185" s="1"/>
      <c r="H185" s="167"/>
      <c r="I185" s="1"/>
      <c r="J185" s="1"/>
      <c r="K185" s="1"/>
      <c r="L185" s="10"/>
      <c r="M185" s="1"/>
      <c r="N185" s="1"/>
      <c r="O185" s="10"/>
      <c r="P185" s="1"/>
      <c r="Q185" s="1"/>
      <c r="R185" s="75"/>
      <c r="S185" s="1"/>
      <c r="T185" s="1"/>
      <c r="U185" s="1"/>
      <c r="V185" s="177"/>
      <c r="W185" s="177"/>
      <c r="X185" s="177"/>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8" customHeight="1">
      <c r="A186" s="1"/>
      <c r="B186" s="1"/>
      <c r="C186" s="1"/>
      <c r="D186" s="1"/>
      <c r="E186" s="1"/>
      <c r="F186" s="167"/>
      <c r="G186" s="1"/>
      <c r="H186" s="167"/>
      <c r="I186" s="1"/>
      <c r="J186" s="1"/>
      <c r="K186" s="1"/>
      <c r="L186" s="10"/>
      <c r="M186" s="1"/>
      <c r="N186" s="1"/>
      <c r="O186" s="10"/>
      <c r="P186" s="1"/>
      <c r="Q186" s="1"/>
      <c r="R186" s="75"/>
      <c r="S186" s="1"/>
      <c r="T186" s="1"/>
      <c r="U186" s="1"/>
      <c r="V186" s="177"/>
      <c r="W186" s="177"/>
      <c r="X186" s="177"/>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8" customHeight="1">
      <c r="A187" s="1"/>
      <c r="B187" s="1"/>
      <c r="C187" s="1"/>
      <c r="D187" s="1"/>
      <c r="E187" s="1"/>
      <c r="F187" s="167"/>
      <c r="G187" s="1"/>
      <c r="H187" s="167"/>
      <c r="I187" s="1"/>
      <c r="J187" s="1"/>
      <c r="K187" s="1"/>
      <c r="L187" s="10"/>
      <c r="M187" s="1"/>
      <c r="N187" s="1"/>
      <c r="O187" s="10"/>
      <c r="P187" s="1"/>
      <c r="Q187" s="1"/>
      <c r="R187" s="75"/>
      <c r="S187" s="1"/>
      <c r="T187" s="1"/>
      <c r="U187" s="1"/>
      <c r="V187" s="177"/>
      <c r="W187" s="177"/>
      <c r="X187" s="177"/>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8" customHeight="1">
      <c r="A188" s="1"/>
      <c r="B188" s="1"/>
      <c r="C188" s="1"/>
      <c r="D188" s="1"/>
      <c r="E188" s="1"/>
      <c r="F188" s="167"/>
      <c r="G188" s="1"/>
      <c r="H188" s="167"/>
      <c r="I188" s="1"/>
      <c r="J188" s="1"/>
      <c r="K188" s="1"/>
      <c r="L188" s="10"/>
      <c r="M188" s="1"/>
      <c r="N188" s="1"/>
      <c r="O188" s="10"/>
      <c r="P188" s="1"/>
      <c r="Q188" s="1"/>
      <c r="R188" s="75"/>
      <c r="S188" s="1"/>
      <c r="T188" s="1"/>
      <c r="U188" s="1"/>
      <c r="V188" s="177"/>
      <c r="W188" s="177"/>
      <c r="X188" s="177"/>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8" customHeight="1">
      <c r="A189" s="1"/>
      <c r="B189" s="1"/>
      <c r="C189" s="1"/>
      <c r="D189" s="1"/>
      <c r="E189" s="1"/>
      <c r="F189" s="167"/>
      <c r="G189" s="1"/>
      <c r="H189" s="167"/>
      <c r="I189" s="1"/>
      <c r="J189" s="1"/>
      <c r="K189" s="1"/>
      <c r="L189" s="10"/>
      <c r="M189" s="1"/>
      <c r="N189" s="1"/>
      <c r="O189" s="10"/>
      <c r="P189" s="1"/>
      <c r="Q189" s="1"/>
      <c r="R189" s="75"/>
      <c r="S189" s="1"/>
      <c r="T189" s="1"/>
      <c r="U189" s="1"/>
      <c r="V189" s="177"/>
      <c r="W189" s="177"/>
      <c r="X189" s="177"/>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8" customHeight="1">
      <c r="A190" s="1"/>
      <c r="B190" s="1"/>
      <c r="C190" s="1"/>
      <c r="D190" s="1"/>
      <c r="E190" s="1"/>
      <c r="F190" s="167"/>
      <c r="G190" s="1"/>
      <c r="H190" s="167"/>
      <c r="I190" s="1"/>
      <c r="J190" s="1"/>
      <c r="K190" s="1"/>
      <c r="L190" s="10"/>
      <c r="M190" s="1"/>
      <c r="N190" s="1"/>
      <c r="O190" s="10"/>
      <c r="P190" s="1"/>
      <c r="Q190" s="1"/>
      <c r="R190" s="75"/>
      <c r="S190" s="1"/>
      <c r="T190" s="1"/>
      <c r="U190" s="1"/>
      <c r="V190" s="177"/>
      <c r="W190" s="177"/>
      <c r="X190" s="177"/>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8" customHeight="1">
      <c r="A191" s="1"/>
      <c r="B191" s="1"/>
      <c r="C191" s="1"/>
      <c r="D191" s="1"/>
      <c r="E191" s="1"/>
      <c r="F191" s="167"/>
      <c r="G191" s="1"/>
      <c r="H191" s="167"/>
      <c r="I191" s="1"/>
      <c r="J191" s="1"/>
      <c r="K191" s="1"/>
      <c r="L191" s="10"/>
      <c r="M191" s="1"/>
      <c r="N191" s="1"/>
      <c r="O191" s="10"/>
      <c r="P191" s="1"/>
      <c r="Q191" s="1"/>
      <c r="R191" s="75"/>
      <c r="S191" s="1"/>
      <c r="T191" s="1"/>
      <c r="U191" s="1"/>
      <c r="V191" s="177"/>
      <c r="W191" s="177"/>
      <c r="X191" s="177"/>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8" customHeight="1">
      <c r="A192" s="1"/>
      <c r="B192" s="1"/>
      <c r="C192" s="1"/>
      <c r="D192" s="1"/>
      <c r="E192" s="1"/>
      <c r="F192" s="167"/>
      <c r="G192" s="1"/>
      <c r="H192" s="167"/>
      <c r="I192" s="1"/>
      <c r="J192" s="1"/>
      <c r="K192" s="1"/>
      <c r="L192" s="10"/>
      <c r="M192" s="1"/>
      <c r="N192" s="1"/>
      <c r="O192" s="10"/>
      <c r="P192" s="1"/>
      <c r="Q192" s="1"/>
      <c r="R192" s="75"/>
      <c r="S192" s="1"/>
      <c r="T192" s="1"/>
      <c r="U192" s="1"/>
      <c r="V192" s="177"/>
      <c r="W192" s="177"/>
      <c r="X192" s="177"/>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8" customHeight="1">
      <c r="A193" s="1"/>
      <c r="B193" s="1"/>
      <c r="C193" s="1"/>
      <c r="D193" s="1"/>
      <c r="E193" s="1"/>
      <c r="F193" s="167"/>
      <c r="G193" s="1"/>
      <c r="H193" s="167"/>
      <c r="I193" s="1"/>
      <c r="J193" s="1"/>
      <c r="K193" s="1"/>
      <c r="L193" s="10"/>
      <c r="M193" s="1"/>
      <c r="N193" s="1"/>
      <c r="O193" s="10"/>
      <c r="P193" s="1"/>
      <c r="Q193" s="1"/>
      <c r="R193" s="75"/>
      <c r="S193" s="1"/>
      <c r="T193" s="1"/>
      <c r="U193" s="1"/>
      <c r="V193" s="177"/>
      <c r="W193" s="177"/>
      <c r="X193" s="177"/>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8" customHeight="1">
      <c r="A194" s="1"/>
      <c r="B194" s="1"/>
      <c r="C194" s="1"/>
      <c r="D194" s="1"/>
      <c r="E194" s="1"/>
      <c r="F194" s="167"/>
      <c r="G194" s="1"/>
      <c r="H194" s="167"/>
      <c r="I194" s="1"/>
      <c r="J194" s="1"/>
      <c r="K194" s="1"/>
      <c r="L194" s="10"/>
      <c r="M194" s="1"/>
      <c r="N194" s="1"/>
      <c r="O194" s="10"/>
      <c r="P194" s="1"/>
      <c r="Q194" s="1"/>
      <c r="R194" s="75"/>
      <c r="S194" s="1"/>
      <c r="T194" s="1"/>
      <c r="U194" s="1"/>
      <c r="V194" s="177"/>
      <c r="W194" s="177"/>
      <c r="X194" s="177"/>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8" customHeight="1">
      <c r="A195" s="1"/>
      <c r="B195" s="1"/>
      <c r="C195" s="1"/>
      <c r="D195" s="1"/>
      <c r="E195" s="1"/>
      <c r="F195" s="167"/>
      <c r="G195" s="1"/>
      <c r="H195" s="167"/>
      <c r="I195" s="1"/>
      <c r="J195" s="1"/>
      <c r="K195" s="1"/>
      <c r="L195" s="10"/>
      <c r="M195" s="1"/>
      <c r="N195" s="1"/>
      <c r="O195" s="10"/>
      <c r="P195" s="1"/>
      <c r="Q195" s="1"/>
      <c r="R195" s="75"/>
      <c r="S195" s="1"/>
      <c r="T195" s="1"/>
      <c r="U195" s="1"/>
      <c r="V195" s="177"/>
      <c r="W195" s="177"/>
      <c r="X195" s="177"/>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8" customHeight="1">
      <c r="A196" s="1"/>
      <c r="B196" s="1"/>
      <c r="C196" s="1"/>
      <c r="D196" s="1"/>
      <c r="E196" s="1"/>
      <c r="F196" s="167"/>
      <c r="G196" s="1"/>
      <c r="H196" s="167"/>
      <c r="I196" s="1"/>
      <c r="J196" s="1"/>
      <c r="K196" s="1"/>
      <c r="L196" s="10"/>
      <c r="M196" s="1"/>
      <c r="N196" s="1"/>
      <c r="O196" s="10"/>
      <c r="P196" s="1"/>
      <c r="Q196" s="1"/>
      <c r="R196" s="75"/>
      <c r="S196" s="1"/>
      <c r="T196" s="1"/>
      <c r="U196" s="1"/>
      <c r="V196" s="177"/>
      <c r="W196" s="177"/>
      <c r="X196" s="177"/>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8" customHeight="1">
      <c r="A197" s="1"/>
      <c r="B197" s="1"/>
      <c r="C197" s="1"/>
      <c r="D197" s="1"/>
      <c r="E197" s="1"/>
      <c r="F197" s="167"/>
      <c r="G197" s="1"/>
      <c r="H197" s="167"/>
      <c r="I197" s="1"/>
      <c r="J197" s="1"/>
      <c r="K197" s="1"/>
      <c r="L197" s="10"/>
      <c r="M197" s="1"/>
      <c r="N197" s="1"/>
      <c r="O197" s="10"/>
      <c r="P197" s="1"/>
      <c r="Q197" s="1"/>
      <c r="R197" s="75"/>
      <c r="S197" s="1"/>
      <c r="T197" s="1"/>
      <c r="U197" s="1"/>
      <c r="V197" s="177"/>
      <c r="W197" s="177"/>
      <c r="X197" s="177"/>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8" customHeight="1">
      <c r="A198" s="1"/>
      <c r="B198" s="1"/>
      <c r="C198" s="1"/>
      <c r="D198" s="1"/>
      <c r="E198" s="1"/>
      <c r="F198" s="167"/>
      <c r="G198" s="1"/>
      <c r="H198" s="167"/>
      <c r="I198" s="1"/>
      <c r="J198" s="1"/>
      <c r="K198" s="1"/>
      <c r="L198" s="10"/>
      <c r="M198" s="1"/>
      <c r="N198" s="1"/>
      <c r="O198" s="10"/>
      <c r="P198" s="1"/>
      <c r="Q198" s="1"/>
      <c r="R198" s="75"/>
      <c r="S198" s="1"/>
      <c r="T198" s="1"/>
      <c r="U198" s="1"/>
      <c r="V198" s="177"/>
      <c r="W198" s="177"/>
      <c r="X198" s="177"/>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8" customHeight="1">
      <c r="A199" s="1"/>
      <c r="B199" s="1"/>
      <c r="C199" s="1"/>
      <c r="D199" s="1"/>
      <c r="E199" s="1"/>
      <c r="F199" s="167"/>
      <c r="G199" s="1"/>
      <c r="H199" s="167"/>
      <c r="I199" s="1"/>
      <c r="J199" s="1"/>
      <c r="K199" s="1"/>
      <c r="L199" s="10"/>
      <c r="M199" s="1"/>
      <c r="N199" s="1"/>
      <c r="O199" s="10"/>
      <c r="P199" s="1"/>
      <c r="Q199" s="1"/>
      <c r="R199" s="75"/>
      <c r="S199" s="1"/>
      <c r="T199" s="1"/>
      <c r="U199" s="1"/>
      <c r="V199" s="177"/>
      <c r="W199" s="177"/>
      <c r="X199" s="177"/>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8" customHeight="1">
      <c r="A200" s="1"/>
      <c r="B200" s="1"/>
      <c r="C200" s="1"/>
      <c r="D200" s="1"/>
      <c r="E200" s="1"/>
      <c r="F200" s="167"/>
      <c r="G200" s="1"/>
      <c r="H200" s="167"/>
      <c r="I200" s="1"/>
      <c r="J200" s="1"/>
      <c r="K200" s="1"/>
      <c r="L200" s="10"/>
      <c r="M200" s="1"/>
      <c r="N200" s="1"/>
      <c r="O200" s="10"/>
      <c r="P200" s="1"/>
      <c r="Q200" s="1"/>
      <c r="R200" s="75"/>
      <c r="S200" s="1"/>
      <c r="T200" s="1"/>
      <c r="U200" s="1"/>
      <c r="V200" s="177"/>
      <c r="W200" s="177"/>
      <c r="X200" s="177"/>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8" customHeight="1">
      <c r="A201" s="1"/>
      <c r="B201" s="1"/>
      <c r="C201" s="1"/>
      <c r="D201" s="1"/>
      <c r="E201" s="1"/>
      <c r="F201" s="167"/>
      <c r="G201" s="1"/>
      <c r="H201" s="167"/>
      <c r="I201" s="1"/>
      <c r="J201" s="1"/>
      <c r="K201" s="1"/>
      <c r="L201" s="10"/>
      <c r="M201" s="1"/>
      <c r="N201" s="1"/>
      <c r="O201" s="10"/>
      <c r="P201" s="1"/>
      <c r="Q201" s="1"/>
      <c r="R201" s="75"/>
      <c r="S201" s="1"/>
      <c r="T201" s="1"/>
      <c r="U201" s="1"/>
      <c r="V201" s="177"/>
      <c r="W201" s="177"/>
      <c r="X201" s="177"/>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8" customHeight="1">
      <c r="A202" s="1"/>
      <c r="B202" s="1"/>
      <c r="C202" s="1"/>
      <c r="D202" s="1"/>
      <c r="E202" s="1"/>
      <c r="F202" s="167"/>
      <c r="G202" s="1"/>
      <c r="H202" s="167"/>
      <c r="I202" s="1"/>
      <c r="J202" s="1"/>
      <c r="K202" s="1"/>
      <c r="L202" s="10"/>
      <c r="M202" s="1"/>
      <c r="N202" s="1"/>
      <c r="O202" s="10"/>
      <c r="P202" s="1"/>
      <c r="Q202" s="1"/>
      <c r="R202" s="75"/>
      <c r="S202" s="1"/>
      <c r="T202" s="1"/>
      <c r="U202" s="1"/>
      <c r="V202" s="177"/>
      <c r="W202" s="177"/>
      <c r="X202" s="177"/>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8" customHeight="1">
      <c r="A203" s="1"/>
      <c r="B203" s="1"/>
      <c r="C203" s="1"/>
      <c r="D203" s="1"/>
      <c r="E203" s="1"/>
      <c r="F203" s="167"/>
      <c r="G203" s="1"/>
      <c r="H203" s="167"/>
      <c r="I203" s="1"/>
      <c r="J203" s="1"/>
      <c r="K203" s="1"/>
      <c r="L203" s="10"/>
      <c r="M203" s="1"/>
      <c r="N203" s="1"/>
      <c r="O203" s="10"/>
      <c r="P203" s="1"/>
      <c r="Q203" s="1"/>
      <c r="R203" s="75"/>
      <c r="S203" s="1"/>
      <c r="T203" s="1"/>
      <c r="U203" s="1"/>
      <c r="V203" s="177"/>
      <c r="W203" s="177"/>
      <c r="X203" s="177"/>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8" customHeight="1">
      <c r="A204" s="1"/>
      <c r="B204" s="1"/>
      <c r="C204" s="1"/>
      <c r="D204" s="1"/>
      <c r="E204" s="1"/>
      <c r="F204" s="167"/>
      <c r="G204" s="1"/>
      <c r="H204" s="167"/>
      <c r="I204" s="1"/>
      <c r="J204" s="1"/>
      <c r="K204" s="1"/>
      <c r="L204" s="10"/>
      <c r="M204" s="1"/>
      <c r="N204" s="1"/>
      <c r="O204" s="10"/>
      <c r="P204" s="1"/>
      <c r="Q204" s="1"/>
      <c r="R204" s="75"/>
      <c r="S204" s="1"/>
      <c r="T204" s="1"/>
      <c r="U204" s="1"/>
      <c r="V204" s="177"/>
      <c r="W204" s="177"/>
      <c r="X204" s="177"/>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8" customHeight="1">
      <c r="A205" s="1"/>
      <c r="B205" s="1"/>
      <c r="C205" s="1"/>
      <c r="D205" s="1"/>
      <c r="E205" s="1"/>
      <c r="F205" s="167"/>
      <c r="G205" s="1"/>
      <c r="H205" s="167"/>
      <c r="I205" s="1"/>
      <c r="J205" s="1"/>
      <c r="K205" s="1"/>
      <c r="L205" s="10"/>
      <c r="M205" s="1"/>
      <c r="N205" s="1"/>
      <c r="O205" s="10"/>
      <c r="P205" s="1"/>
      <c r="Q205" s="1"/>
      <c r="R205" s="75"/>
      <c r="S205" s="1"/>
      <c r="T205" s="1"/>
      <c r="U205" s="1"/>
      <c r="V205" s="177"/>
      <c r="W205" s="177"/>
      <c r="X205" s="177"/>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8" customHeight="1">
      <c r="A206" s="1"/>
      <c r="B206" s="1"/>
      <c r="C206" s="1"/>
      <c r="D206" s="1"/>
      <c r="E206" s="1"/>
      <c r="F206" s="167"/>
      <c r="G206" s="1"/>
      <c r="H206" s="167"/>
      <c r="I206" s="1"/>
      <c r="J206" s="1"/>
      <c r="K206" s="1"/>
      <c r="L206" s="10"/>
      <c r="M206" s="1"/>
      <c r="N206" s="1"/>
      <c r="O206" s="10"/>
      <c r="P206" s="1"/>
      <c r="Q206" s="1"/>
      <c r="R206" s="75"/>
      <c r="S206" s="1"/>
      <c r="T206" s="1"/>
      <c r="U206" s="1"/>
      <c r="V206" s="177"/>
      <c r="W206" s="177"/>
      <c r="X206" s="177"/>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8" customHeight="1">
      <c r="A207" s="1"/>
      <c r="B207" s="1"/>
      <c r="C207" s="1"/>
      <c r="D207" s="1"/>
      <c r="E207" s="1"/>
      <c r="F207" s="167"/>
      <c r="G207" s="1"/>
      <c r="H207" s="167"/>
      <c r="I207" s="1"/>
      <c r="J207" s="1"/>
      <c r="K207" s="1"/>
      <c r="L207" s="10"/>
      <c r="M207" s="1"/>
      <c r="N207" s="1"/>
      <c r="O207" s="10"/>
      <c r="P207" s="1"/>
      <c r="Q207" s="1"/>
      <c r="R207" s="75"/>
      <c r="S207" s="1"/>
      <c r="T207" s="1"/>
      <c r="U207" s="1"/>
      <c r="V207" s="177"/>
      <c r="W207" s="177"/>
      <c r="X207" s="177"/>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8" customHeight="1">
      <c r="A208" s="1"/>
      <c r="B208" s="1"/>
      <c r="C208" s="1"/>
      <c r="D208" s="1"/>
      <c r="E208" s="1"/>
      <c r="F208" s="167"/>
      <c r="G208" s="1"/>
      <c r="H208" s="167"/>
      <c r="I208" s="1"/>
      <c r="J208" s="1"/>
      <c r="K208" s="1"/>
      <c r="L208" s="10"/>
      <c r="M208" s="1"/>
      <c r="N208" s="1"/>
      <c r="O208" s="10"/>
      <c r="P208" s="1"/>
      <c r="Q208" s="1"/>
      <c r="R208" s="75"/>
      <c r="S208" s="1"/>
      <c r="T208" s="1"/>
      <c r="U208" s="1"/>
      <c r="V208" s="177"/>
      <c r="W208" s="177"/>
      <c r="X208" s="177"/>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8" customHeight="1">
      <c r="A209" s="1"/>
      <c r="B209" s="1"/>
      <c r="C209" s="1"/>
      <c r="D209" s="1"/>
      <c r="E209" s="1"/>
      <c r="F209" s="167"/>
      <c r="G209" s="1"/>
      <c r="H209" s="167"/>
      <c r="I209" s="1"/>
      <c r="J209" s="1"/>
      <c r="K209" s="1"/>
      <c r="L209" s="10"/>
      <c r="M209" s="1"/>
      <c r="N209" s="1"/>
      <c r="O209" s="10"/>
      <c r="P209" s="1"/>
      <c r="Q209" s="1"/>
      <c r="R209" s="75"/>
      <c r="S209" s="1"/>
      <c r="T209" s="1"/>
      <c r="U209" s="1"/>
      <c r="V209" s="177"/>
      <c r="W209" s="177"/>
      <c r="X209" s="177"/>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8" customHeight="1">
      <c r="A210" s="1"/>
      <c r="B210" s="1"/>
      <c r="C210" s="1"/>
      <c r="D210" s="1"/>
      <c r="E210" s="1"/>
      <c r="F210" s="167"/>
      <c r="G210" s="1"/>
      <c r="H210" s="167"/>
      <c r="I210" s="1"/>
      <c r="J210" s="1"/>
      <c r="K210" s="1"/>
      <c r="L210" s="10"/>
      <c r="M210" s="1"/>
      <c r="N210" s="1"/>
      <c r="O210" s="10"/>
      <c r="P210" s="1"/>
      <c r="Q210" s="1"/>
      <c r="R210" s="75"/>
      <c r="S210" s="1"/>
      <c r="T210" s="1"/>
      <c r="U210" s="1"/>
      <c r="V210" s="177"/>
      <c r="W210" s="177"/>
      <c r="X210" s="177"/>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8" customHeight="1">
      <c r="A211" s="1"/>
      <c r="B211" s="1"/>
      <c r="C211" s="1"/>
      <c r="D211" s="1"/>
      <c r="E211" s="1"/>
      <c r="F211" s="167"/>
      <c r="G211" s="1"/>
      <c r="H211" s="167"/>
      <c r="I211" s="1"/>
      <c r="J211" s="1"/>
      <c r="K211" s="1"/>
      <c r="L211" s="10"/>
      <c r="M211" s="1"/>
      <c r="N211" s="1"/>
      <c r="O211" s="10"/>
      <c r="P211" s="1"/>
      <c r="Q211" s="1"/>
      <c r="R211" s="75"/>
      <c r="S211" s="1"/>
      <c r="T211" s="1"/>
      <c r="U211" s="1"/>
      <c r="V211" s="177"/>
      <c r="W211" s="177"/>
      <c r="X211" s="177"/>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8" customHeight="1">
      <c r="A212" s="1"/>
      <c r="B212" s="1"/>
      <c r="C212" s="1"/>
      <c r="D212" s="1"/>
      <c r="E212" s="1"/>
      <c r="F212" s="167"/>
      <c r="G212" s="1"/>
      <c r="H212" s="167"/>
      <c r="I212" s="1"/>
      <c r="J212" s="1"/>
      <c r="K212" s="1"/>
      <c r="L212" s="10"/>
      <c r="M212" s="1"/>
      <c r="N212" s="1"/>
      <c r="O212" s="10"/>
      <c r="P212" s="1"/>
      <c r="Q212" s="1"/>
      <c r="R212" s="75"/>
      <c r="S212" s="1"/>
      <c r="T212" s="1"/>
      <c r="U212" s="1"/>
      <c r="V212" s="177"/>
      <c r="W212" s="177"/>
      <c r="X212" s="177"/>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8" customHeight="1">
      <c r="A213" s="1"/>
      <c r="B213" s="1"/>
      <c r="C213" s="1"/>
      <c r="D213" s="1"/>
      <c r="E213" s="1"/>
      <c r="F213" s="167"/>
      <c r="G213" s="1"/>
      <c r="H213" s="167"/>
      <c r="I213" s="1"/>
      <c r="J213" s="1"/>
      <c r="K213" s="1"/>
      <c r="L213" s="10"/>
      <c r="M213" s="1"/>
      <c r="N213" s="1"/>
      <c r="O213" s="10"/>
      <c r="P213" s="1"/>
      <c r="Q213" s="1"/>
      <c r="R213" s="75"/>
      <c r="S213" s="1"/>
      <c r="T213" s="1"/>
      <c r="U213" s="1"/>
      <c r="V213" s="177"/>
      <c r="W213" s="177"/>
      <c r="X213" s="177"/>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8" customHeight="1">
      <c r="A214" s="1"/>
      <c r="B214" s="1"/>
      <c r="C214" s="1"/>
      <c r="D214" s="1"/>
      <c r="E214" s="1"/>
      <c r="F214" s="167"/>
      <c r="G214" s="1"/>
      <c r="H214" s="167"/>
      <c r="I214" s="1"/>
      <c r="J214" s="1"/>
      <c r="K214" s="1"/>
      <c r="L214" s="10"/>
      <c r="M214" s="1"/>
      <c r="N214" s="1"/>
      <c r="O214" s="10"/>
      <c r="P214" s="1"/>
      <c r="Q214" s="1"/>
      <c r="R214" s="75"/>
      <c r="S214" s="1"/>
      <c r="T214" s="1"/>
      <c r="U214" s="1"/>
      <c r="V214" s="177"/>
      <c r="W214" s="177"/>
      <c r="X214" s="177"/>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8" customHeight="1">
      <c r="A215" s="1"/>
      <c r="B215" s="1"/>
      <c r="C215" s="1"/>
      <c r="D215" s="1"/>
      <c r="E215" s="1"/>
      <c r="F215" s="167"/>
      <c r="G215" s="1"/>
      <c r="H215" s="167"/>
      <c r="I215" s="1"/>
      <c r="J215" s="1"/>
      <c r="K215" s="1"/>
      <c r="L215" s="10"/>
      <c r="M215" s="1"/>
      <c r="N215" s="1"/>
      <c r="O215" s="10"/>
      <c r="P215" s="1"/>
      <c r="Q215" s="1"/>
      <c r="R215" s="75"/>
      <c r="S215" s="1"/>
      <c r="T215" s="1"/>
      <c r="U215" s="1"/>
      <c r="V215" s="177"/>
      <c r="W215" s="177"/>
      <c r="X215" s="177"/>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8" customHeight="1">
      <c r="A216" s="1"/>
      <c r="B216" s="1"/>
      <c r="C216" s="1"/>
      <c r="D216" s="1"/>
      <c r="E216" s="1"/>
      <c r="F216" s="167"/>
      <c r="G216" s="1"/>
      <c r="H216" s="167"/>
      <c r="I216" s="1"/>
      <c r="J216" s="1"/>
      <c r="K216" s="1"/>
      <c r="L216" s="10"/>
      <c r="M216" s="1"/>
      <c r="N216" s="1"/>
      <c r="O216" s="10"/>
      <c r="P216" s="1"/>
      <c r="Q216" s="1"/>
      <c r="R216" s="75"/>
      <c r="S216" s="1"/>
      <c r="T216" s="1"/>
      <c r="U216" s="1"/>
      <c r="V216" s="177"/>
      <c r="W216" s="177"/>
      <c r="X216" s="177"/>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8" customHeight="1">
      <c r="A217" s="1"/>
      <c r="B217" s="1"/>
      <c r="C217" s="1"/>
      <c r="D217" s="1"/>
      <c r="E217" s="1"/>
      <c r="F217" s="167"/>
      <c r="G217" s="1"/>
      <c r="H217" s="167"/>
      <c r="I217" s="1"/>
      <c r="J217" s="1"/>
      <c r="K217" s="1"/>
      <c r="L217" s="10"/>
      <c r="M217" s="1"/>
      <c r="N217" s="1"/>
      <c r="O217" s="10"/>
      <c r="P217" s="1"/>
      <c r="Q217" s="1"/>
      <c r="R217" s="75"/>
      <c r="S217" s="1"/>
      <c r="T217" s="1"/>
      <c r="U217" s="1"/>
      <c r="V217" s="177"/>
      <c r="W217" s="177"/>
      <c r="X217" s="177"/>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8" customHeight="1">
      <c r="A218" s="1"/>
      <c r="B218" s="1"/>
      <c r="C218" s="1"/>
      <c r="D218" s="1"/>
      <c r="E218" s="1"/>
      <c r="F218" s="167"/>
      <c r="G218" s="1"/>
      <c r="H218" s="167"/>
      <c r="I218" s="1"/>
      <c r="J218" s="1"/>
      <c r="K218" s="1"/>
      <c r="L218" s="10"/>
      <c r="M218" s="1"/>
      <c r="N218" s="1"/>
      <c r="O218" s="10"/>
      <c r="P218" s="1"/>
      <c r="Q218" s="1"/>
      <c r="R218" s="75"/>
      <c r="S218" s="1"/>
      <c r="T218" s="1"/>
      <c r="U218" s="1"/>
      <c r="V218" s="177"/>
      <c r="W218" s="177"/>
      <c r="X218" s="177"/>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8" customHeight="1">
      <c r="A219" s="1"/>
      <c r="B219" s="1"/>
      <c r="C219" s="1"/>
      <c r="D219" s="1"/>
      <c r="E219" s="1"/>
      <c r="F219" s="167"/>
      <c r="G219" s="1"/>
      <c r="H219" s="167"/>
      <c r="I219" s="1"/>
      <c r="J219" s="1"/>
      <c r="K219" s="1"/>
      <c r="L219" s="10"/>
      <c r="M219" s="1"/>
      <c r="N219" s="1"/>
      <c r="O219" s="10"/>
      <c r="P219" s="1"/>
      <c r="Q219" s="1"/>
      <c r="R219" s="75"/>
      <c r="S219" s="1"/>
      <c r="T219" s="1"/>
      <c r="U219" s="1"/>
      <c r="V219" s="177"/>
      <c r="W219" s="177"/>
      <c r="X219" s="177"/>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8" customHeight="1">
      <c r="A220" s="1"/>
      <c r="B220" s="1"/>
      <c r="C220" s="1"/>
      <c r="D220" s="1"/>
      <c r="E220" s="1"/>
      <c r="F220" s="167"/>
      <c r="G220" s="1"/>
      <c r="H220" s="167"/>
      <c r="I220" s="1"/>
      <c r="J220" s="1"/>
      <c r="K220" s="1"/>
      <c r="L220" s="10"/>
      <c r="M220" s="1"/>
      <c r="N220" s="1"/>
      <c r="O220" s="10"/>
      <c r="P220" s="1"/>
      <c r="Q220" s="1"/>
      <c r="R220" s="75"/>
      <c r="S220" s="1"/>
      <c r="T220" s="1"/>
      <c r="U220" s="1"/>
      <c r="V220" s="177"/>
      <c r="W220" s="177"/>
      <c r="X220" s="177"/>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8" customHeight="1">
      <c r="A221" s="1"/>
      <c r="B221" s="1"/>
      <c r="C221" s="1"/>
      <c r="D221" s="1"/>
      <c r="E221" s="1"/>
      <c r="F221" s="167"/>
      <c r="G221" s="1"/>
      <c r="H221" s="167"/>
      <c r="I221" s="1"/>
      <c r="J221" s="1"/>
      <c r="K221" s="1"/>
      <c r="L221" s="10"/>
      <c r="M221" s="1"/>
      <c r="N221" s="1"/>
      <c r="O221" s="10"/>
      <c r="P221" s="1"/>
      <c r="Q221" s="1"/>
      <c r="R221" s="75"/>
      <c r="S221" s="1"/>
      <c r="T221" s="1"/>
      <c r="U221" s="1"/>
      <c r="V221" s="177"/>
      <c r="W221" s="177"/>
      <c r="X221" s="177"/>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8" customHeight="1">
      <c r="A222" s="1"/>
      <c r="B222" s="1"/>
      <c r="C222" s="1"/>
      <c r="D222" s="1"/>
      <c r="E222" s="1"/>
      <c r="F222" s="167"/>
      <c r="G222" s="1"/>
      <c r="H222" s="167"/>
      <c r="I222" s="1"/>
      <c r="J222" s="1"/>
      <c r="K222" s="1"/>
      <c r="L222" s="10"/>
      <c r="M222" s="1"/>
      <c r="N222" s="1"/>
      <c r="O222" s="10"/>
      <c r="P222" s="1"/>
      <c r="Q222" s="1"/>
      <c r="R222" s="75"/>
      <c r="S222" s="1"/>
      <c r="T222" s="1"/>
      <c r="U222" s="1"/>
      <c r="V222" s="177"/>
      <c r="W222" s="177"/>
      <c r="X222" s="177"/>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8" customHeight="1">
      <c r="A223" s="1"/>
      <c r="B223" s="1"/>
      <c r="C223" s="1"/>
      <c r="D223" s="1"/>
      <c r="E223" s="1"/>
      <c r="F223" s="167"/>
      <c r="G223" s="1"/>
      <c r="H223" s="167"/>
      <c r="I223" s="1"/>
      <c r="J223" s="1"/>
      <c r="K223" s="1"/>
      <c r="L223" s="10"/>
      <c r="M223" s="1"/>
      <c r="N223" s="1"/>
      <c r="O223" s="10"/>
      <c r="P223" s="1"/>
      <c r="Q223" s="1"/>
      <c r="R223" s="75"/>
      <c r="S223" s="1"/>
      <c r="T223" s="1"/>
      <c r="U223" s="1"/>
      <c r="V223" s="177"/>
      <c r="W223" s="177"/>
      <c r="X223" s="177"/>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8" customHeight="1">
      <c r="A224" s="1"/>
      <c r="B224" s="1"/>
      <c r="C224" s="1"/>
      <c r="D224" s="1"/>
      <c r="E224" s="1"/>
      <c r="F224" s="167"/>
      <c r="G224" s="1"/>
      <c r="H224" s="167"/>
      <c r="I224" s="1"/>
      <c r="J224" s="1"/>
      <c r="K224" s="1"/>
      <c r="L224" s="10"/>
      <c r="M224" s="1"/>
      <c r="N224" s="1"/>
      <c r="O224" s="10"/>
      <c r="P224" s="1"/>
      <c r="Q224" s="1"/>
      <c r="R224" s="75"/>
      <c r="S224" s="1"/>
      <c r="T224" s="1"/>
      <c r="U224" s="1"/>
      <c r="V224" s="177"/>
      <c r="W224" s="177"/>
      <c r="X224" s="177"/>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8" customHeight="1">
      <c r="A225" s="1"/>
      <c r="B225" s="1"/>
      <c r="C225" s="1"/>
      <c r="D225" s="1"/>
      <c r="E225" s="1"/>
      <c r="F225" s="167"/>
      <c r="G225" s="1"/>
      <c r="H225" s="167"/>
      <c r="I225" s="1"/>
      <c r="J225" s="1"/>
      <c r="K225" s="1"/>
      <c r="L225" s="10"/>
      <c r="M225" s="1"/>
      <c r="N225" s="1"/>
      <c r="O225" s="10"/>
      <c r="P225" s="1"/>
      <c r="Q225" s="1"/>
      <c r="R225" s="75"/>
      <c r="S225" s="1"/>
      <c r="T225" s="1"/>
      <c r="U225" s="1"/>
      <c r="V225" s="177"/>
      <c r="W225" s="177"/>
      <c r="X225" s="177"/>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8" customHeight="1">
      <c r="A226" s="1"/>
      <c r="B226" s="1"/>
      <c r="C226" s="1"/>
      <c r="D226" s="1"/>
      <c r="E226" s="1"/>
      <c r="F226" s="167"/>
      <c r="G226" s="1"/>
      <c r="H226" s="167"/>
      <c r="I226" s="1"/>
      <c r="J226" s="1"/>
      <c r="K226" s="1"/>
      <c r="L226" s="10"/>
      <c r="M226" s="1"/>
      <c r="N226" s="1"/>
      <c r="O226" s="10"/>
      <c r="P226" s="1"/>
      <c r="Q226" s="1"/>
      <c r="R226" s="75"/>
      <c r="S226" s="1"/>
      <c r="T226" s="1"/>
      <c r="U226" s="1"/>
      <c r="V226" s="177"/>
      <c r="W226" s="177"/>
      <c r="X226" s="177"/>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8" customHeight="1">
      <c r="A227" s="1"/>
      <c r="B227" s="1"/>
      <c r="C227" s="1"/>
      <c r="D227" s="1"/>
      <c r="E227" s="1"/>
      <c r="F227" s="167"/>
      <c r="G227" s="1"/>
      <c r="H227" s="167"/>
      <c r="I227" s="1"/>
      <c r="J227" s="1"/>
      <c r="K227" s="1"/>
      <c r="L227" s="10"/>
      <c r="M227" s="1"/>
      <c r="N227" s="1"/>
      <c r="O227" s="10"/>
      <c r="P227" s="1"/>
      <c r="Q227" s="1"/>
      <c r="R227" s="75"/>
      <c r="S227" s="1"/>
      <c r="T227" s="1"/>
      <c r="U227" s="1"/>
      <c r="V227" s="177"/>
      <c r="W227" s="177"/>
      <c r="X227" s="177"/>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8" customHeight="1">
      <c r="A228" s="1"/>
      <c r="B228" s="1"/>
      <c r="C228" s="1"/>
      <c r="D228" s="1"/>
      <c r="E228" s="1"/>
      <c r="F228" s="167"/>
      <c r="G228" s="1"/>
      <c r="H228" s="167"/>
      <c r="I228" s="1"/>
      <c r="J228" s="1"/>
      <c r="K228" s="1"/>
      <c r="L228" s="10"/>
      <c r="M228" s="1"/>
      <c r="N228" s="1"/>
      <c r="O228" s="10"/>
      <c r="P228" s="1"/>
      <c r="Q228" s="1"/>
      <c r="R228" s="75"/>
      <c r="S228" s="1"/>
      <c r="T228" s="1"/>
      <c r="U228" s="1"/>
      <c r="V228" s="177"/>
      <c r="W228" s="177"/>
      <c r="X228" s="177"/>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8" customHeight="1">
      <c r="A229" s="1"/>
      <c r="B229" s="1"/>
      <c r="C229" s="1"/>
      <c r="D229" s="1"/>
      <c r="E229" s="1"/>
      <c r="F229" s="167"/>
      <c r="G229" s="1"/>
      <c r="H229" s="167"/>
      <c r="I229" s="1"/>
      <c r="J229" s="1"/>
      <c r="K229" s="1"/>
      <c r="L229" s="10"/>
      <c r="M229" s="1"/>
      <c r="N229" s="1"/>
      <c r="O229" s="10"/>
      <c r="P229" s="1"/>
      <c r="Q229" s="1"/>
      <c r="R229" s="75"/>
      <c r="S229" s="1"/>
      <c r="T229" s="1"/>
      <c r="U229" s="1"/>
      <c r="V229" s="177"/>
      <c r="W229" s="177"/>
      <c r="X229" s="177"/>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8" customHeight="1">
      <c r="A230" s="1"/>
      <c r="B230" s="1"/>
      <c r="C230" s="1"/>
      <c r="D230" s="1"/>
      <c r="E230" s="1"/>
      <c r="F230" s="167"/>
      <c r="G230" s="1"/>
      <c r="H230" s="167"/>
      <c r="I230" s="1"/>
      <c r="J230" s="1"/>
      <c r="K230" s="1"/>
      <c r="L230" s="10"/>
      <c r="M230" s="1"/>
      <c r="N230" s="1"/>
      <c r="O230" s="10"/>
      <c r="P230" s="1"/>
      <c r="Q230" s="1"/>
      <c r="R230" s="75"/>
      <c r="S230" s="1"/>
      <c r="T230" s="1"/>
      <c r="U230" s="1"/>
      <c r="V230" s="177"/>
      <c r="W230" s="177"/>
      <c r="X230" s="177"/>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8" customHeight="1">
      <c r="A231" s="1"/>
      <c r="B231" s="1"/>
      <c r="C231" s="1"/>
      <c r="D231" s="1"/>
      <c r="E231" s="1"/>
      <c r="F231" s="167"/>
      <c r="G231" s="1"/>
      <c r="H231" s="167"/>
      <c r="I231" s="1"/>
      <c r="J231" s="1"/>
      <c r="K231" s="1"/>
      <c r="L231" s="10"/>
      <c r="M231" s="1"/>
      <c r="N231" s="1"/>
      <c r="O231" s="10"/>
      <c r="P231" s="1"/>
      <c r="Q231" s="1"/>
      <c r="R231" s="75"/>
      <c r="S231" s="1"/>
      <c r="T231" s="1"/>
      <c r="U231" s="1"/>
      <c r="V231" s="177"/>
      <c r="W231" s="177"/>
      <c r="X231" s="177"/>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8" customHeight="1">
      <c r="A232" s="1"/>
      <c r="B232" s="1"/>
      <c r="C232" s="1"/>
      <c r="D232" s="1"/>
      <c r="E232" s="1"/>
      <c r="F232" s="167"/>
      <c r="G232" s="1"/>
      <c r="H232" s="167"/>
      <c r="I232" s="1"/>
      <c r="J232" s="1"/>
      <c r="K232" s="1"/>
      <c r="L232" s="10"/>
      <c r="M232" s="1"/>
      <c r="N232" s="1"/>
      <c r="O232" s="10"/>
      <c r="P232" s="1"/>
      <c r="Q232" s="1"/>
      <c r="R232" s="75"/>
      <c r="S232" s="1"/>
      <c r="T232" s="1"/>
      <c r="U232" s="1"/>
      <c r="V232" s="177"/>
      <c r="W232" s="177"/>
      <c r="X232" s="177"/>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8" customHeight="1">
      <c r="A233" s="1"/>
      <c r="B233" s="1"/>
      <c r="C233" s="1"/>
      <c r="D233" s="1"/>
      <c r="E233" s="1"/>
      <c r="F233" s="167"/>
      <c r="G233" s="1"/>
      <c r="H233" s="167"/>
      <c r="I233" s="1"/>
      <c r="J233" s="1"/>
      <c r="K233" s="1"/>
      <c r="L233" s="10"/>
      <c r="M233" s="1"/>
      <c r="N233" s="1"/>
      <c r="O233" s="10"/>
      <c r="P233" s="1"/>
      <c r="Q233" s="1"/>
      <c r="R233" s="75"/>
      <c r="S233" s="1"/>
      <c r="T233" s="1"/>
      <c r="U233" s="1"/>
      <c r="V233" s="177"/>
      <c r="W233" s="177"/>
      <c r="X233" s="177"/>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8" customHeight="1">
      <c r="A234" s="1"/>
      <c r="B234" s="1"/>
      <c r="C234" s="1"/>
      <c r="D234" s="1"/>
      <c r="E234" s="1"/>
      <c r="F234" s="167"/>
      <c r="G234" s="1"/>
      <c r="H234" s="167"/>
      <c r="I234" s="1"/>
      <c r="J234" s="1"/>
      <c r="K234" s="1"/>
      <c r="L234" s="10"/>
      <c r="M234" s="1"/>
      <c r="N234" s="1"/>
      <c r="O234" s="10"/>
      <c r="P234" s="1"/>
      <c r="Q234" s="1"/>
      <c r="R234" s="75"/>
      <c r="S234" s="1"/>
      <c r="T234" s="1"/>
      <c r="U234" s="1"/>
      <c r="V234" s="177"/>
      <c r="W234" s="177"/>
      <c r="X234" s="177"/>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8" customHeight="1">
      <c r="A235" s="1"/>
      <c r="B235" s="1"/>
      <c r="C235" s="1"/>
      <c r="D235" s="1"/>
      <c r="E235" s="1"/>
      <c r="F235" s="167"/>
      <c r="G235" s="1"/>
      <c r="H235" s="167"/>
      <c r="I235" s="1"/>
      <c r="J235" s="1"/>
      <c r="K235" s="1"/>
      <c r="L235" s="10"/>
      <c r="M235" s="1"/>
      <c r="N235" s="1"/>
      <c r="O235" s="10"/>
      <c r="P235" s="1"/>
      <c r="Q235" s="1"/>
      <c r="R235" s="75"/>
      <c r="S235" s="1"/>
      <c r="T235" s="1"/>
      <c r="U235" s="1"/>
      <c r="V235" s="177"/>
      <c r="W235" s="177"/>
      <c r="X235" s="177"/>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8" customHeight="1">
      <c r="A236" s="1"/>
      <c r="B236" s="1"/>
      <c r="C236" s="1"/>
      <c r="D236" s="1"/>
      <c r="E236" s="1"/>
      <c r="F236" s="167"/>
      <c r="G236" s="1"/>
      <c r="H236" s="167"/>
      <c r="I236" s="1"/>
      <c r="J236" s="1"/>
      <c r="K236" s="1"/>
      <c r="L236" s="10"/>
      <c r="M236" s="1"/>
      <c r="N236" s="1"/>
      <c r="O236" s="10"/>
      <c r="P236" s="1"/>
      <c r="Q236" s="1"/>
      <c r="R236" s="75"/>
      <c r="S236" s="1"/>
      <c r="T236" s="1"/>
      <c r="U236" s="1"/>
      <c r="V236" s="177"/>
      <c r="W236" s="177"/>
      <c r="X236" s="177"/>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8" customHeight="1">
      <c r="A237" s="1"/>
      <c r="B237" s="1"/>
      <c r="C237" s="1"/>
      <c r="D237" s="1"/>
      <c r="E237" s="1"/>
      <c r="F237" s="167"/>
      <c r="G237" s="1"/>
      <c r="H237" s="167"/>
      <c r="I237" s="1"/>
      <c r="J237" s="1"/>
      <c r="K237" s="1"/>
      <c r="L237" s="10"/>
      <c r="M237" s="1"/>
      <c r="N237" s="1"/>
      <c r="O237" s="10"/>
      <c r="P237" s="1"/>
      <c r="Q237" s="1"/>
      <c r="R237" s="75"/>
      <c r="S237" s="1"/>
      <c r="T237" s="1"/>
      <c r="U237" s="1"/>
      <c r="V237" s="177"/>
      <c r="W237" s="177"/>
      <c r="X237" s="177"/>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8" customHeight="1">
      <c r="A238" s="1"/>
      <c r="B238" s="1"/>
      <c r="C238" s="1"/>
      <c r="D238" s="1"/>
      <c r="E238" s="1"/>
      <c r="F238" s="167"/>
      <c r="G238" s="1"/>
      <c r="H238" s="167"/>
      <c r="I238" s="1"/>
      <c r="J238" s="1"/>
      <c r="K238" s="1"/>
      <c r="L238" s="10"/>
      <c r="M238" s="1"/>
      <c r="N238" s="1"/>
      <c r="O238" s="10"/>
      <c r="P238" s="1"/>
      <c r="Q238" s="1"/>
      <c r="R238" s="75"/>
      <c r="S238" s="1"/>
      <c r="T238" s="1"/>
      <c r="U238" s="1"/>
      <c r="V238" s="177"/>
      <c r="W238" s="177"/>
      <c r="X238" s="177"/>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8" customHeight="1">
      <c r="A239" s="1"/>
      <c r="B239" s="1"/>
      <c r="C239" s="1"/>
      <c r="D239" s="1"/>
      <c r="E239" s="1"/>
      <c r="F239" s="167"/>
      <c r="G239" s="1"/>
      <c r="H239" s="167"/>
      <c r="I239" s="1"/>
      <c r="J239" s="1"/>
      <c r="K239" s="1"/>
      <c r="L239" s="10"/>
      <c r="M239" s="1"/>
      <c r="N239" s="1"/>
      <c r="O239" s="10"/>
      <c r="P239" s="1"/>
      <c r="Q239" s="1"/>
      <c r="R239" s="75"/>
      <c r="S239" s="1"/>
      <c r="T239" s="1"/>
      <c r="U239" s="1"/>
      <c r="V239" s="177"/>
      <c r="W239" s="177"/>
      <c r="X239" s="177"/>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8" customHeight="1">
      <c r="A240" s="1"/>
      <c r="B240" s="1"/>
      <c r="C240" s="1"/>
      <c r="D240" s="1"/>
      <c r="E240" s="1"/>
      <c r="F240" s="167"/>
      <c r="G240" s="1"/>
      <c r="H240" s="167"/>
      <c r="I240" s="1"/>
      <c r="J240" s="1"/>
      <c r="K240" s="1"/>
      <c r="L240" s="10"/>
      <c r="M240" s="1"/>
      <c r="N240" s="1"/>
      <c r="O240" s="10"/>
      <c r="P240" s="1"/>
      <c r="Q240" s="1"/>
      <c r="R240" s="75"/>
      <c r="S240" s="1"/>
      <c r="T240" s="1"/>
      <c r="U240" s="1"/>
      <c r="V240" s="177"/>
      <c r="W240" s="177"/>
      <c r="X240" s="177"/>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8" customHeight="1">
      <c r="A241" s="1"/>
      <c r="B241" s="1"/>
      <c r="C241" s="1"/>
      <c r="D241" s="1"/>
      <c r="E241" s="1"/>
      <c r="F241" s="167"/>
      <c r="G241" s="1"/>
      <c r="H241" s="167"/>
      <c r="I241" s="1"/>
      <c r="J241" s="1"/>
      <c r="K241" s="1"/>
      <c r="L241" s="10"/>
      <c r="M241" s="1"/>
      <c r="N241" s="1"/>
      <c r="O241" s="10"/>
      <c r="P241" s="1"/>
      <c r="Q241" s="1"/>
      <c r="R241" s="75"/>
      <c r="S241" s="1"/>
      <c r="T241" s="1"/>
      <c r="U241" s="1"/>
      <c r="V241" s="177"/>
      <c r="W241" s="177"/>
      <c r="X241" s="177"/>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8" customHeight="1">
      <c r="A242" s="1"/>
      <c r="B242" s="1"/>
      <c r="C242" s="1"/>
      <c r="D242" s="1"/>
      <c r="E242" s="1"/>
      <c r="F242" s="167"/>
      <c r="G242" s="1"/>
      <c r="H242" s="167"/>
      <c r="I242" s="1"/>
      <c r="J242" s="1"/>
      <c r="K242" s="1"/>
      <c r="L242" s="10"/>
      <c r="M242" s="1"/>
      <c r="N242" s="1"/>
      <c r="O242" s="10"/>
      <c r="P242" s="1"/>
      <c r="Q242" s="1"/>
      <c r="R242" s="75"/>
      <c r="S242" s="1"/>
      <c r="T242" s="1"/>
      <c r="U242" s="1"/>
      <c r="V242" s="177"/>
      <c r="W242" s="177"/>
      <c r="X242" s="177"/>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8" customHeight="1">
      <c r="A243" s="1"/>
      <c r="B243" s="1"/>
      <c r="C243" s="1"/>
      <c r="D243" s="1"/>
      <c r="E243" s="1"/>
      <c r="F243" s="167"/>
      <c r="G243" s="1"/>
      <c r="H243" s="167"/>
      <c r="I243" s="1"/>
      <c r="J243" s="1"/>
      <c r="K243" s="1"/>
      <c r="L243" s="10"/>
      <c r="M243" s="1"/>
      <c r="N243" s="1"/>
      <c r="O243" s="10"/>
      <c r="P243" s="1"/>
      <c r="Q243" s="1"/>
      <c r="R243" s="75"/>
      <c r="S243" s="1"/>
      <c r="T243" s="1"/>
      <c r="U243" s="1"/>
      <c r="V243" s="177"/>
      <c r="W243" s="177"/>
      <c r="X243" s="177"/>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8" customHeight="1">
      <c r="A244" s="1"/>
      <c r="B244" s="1"/>
      <c r="C244" s="1"/>
      <c r="D244" s="1"/>
      <c r="E244" s="1"/>
      <c r="F244" s="167"/>
      <c r="G244" s="1"/>
      <c r="H244" s="167"/>
      <c r="I244" s="1"/>
      <c r="J244" s="1"/>
      <c r="K244" s="1"/>
      <c r="L244" s="10"/>
      <c r="M244" s="1"/>
      <c r="N244" s="1"/>
      <c r="O244" s="10"/>
      <c r="P244" s="1"/>
      <c r="Q244" s="1"/>
      <c r="R244" s="75"/>
      <c r="S244" s="1"/>
      <c r="T244" s="1"/>
      <c r="U244" s="1"/>
      <c r="V244" s="177"/>
      <c r="W244" s="177"/>
      <c r="X244" s="177"/>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8" customHeight="1">
      <c r="A245" s="1"/>
      <c r="B245" s="1"/>
      <c r="C245" s="1"/>
      <c r="D245" s="1"/>
      <c r="E245" s="1"/>
      <c r="F245" s="167"/>
      <c r="G245" s="1"/>
      <c r="H245" s="167"/>
      <c r="I245" s="1"/>
      <c r="J245" s="1"/>
      <c r="K245" s="1"/>
      <c r="L245" s="10"/>
      <c r="M245" s="1"/>
      <c r="N245" s="1"/>
      <c r="O245" s="10"/>
      <c r="P245" s="1"/>
      <c r="Q245" s="1"/>
      <c r="R245" s="75"/>
      <c r="S245" s="1"/>
      <c r="T245" s="1"/>
      <c r="U245" s="1"/>
      <c r="V245" s="177"/>
      <c r="W245" s="177"/>
      <c r="X245" s="177"/>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8" customHeight="1">
      <c r="A246" s="1"/>
      <c r="B246" s="1"/>
      <c r="C246" s="1"/>
      <c r="D246" s="1"/>
      <c r="E246" s="1"/>
      <c r="F246" s="167"/>
      <c r="G246" s="1"/>
      <c r="H246" s="167"/>
      <c r="I246" s="1"/>
      <c r="J246" s="1"/>
      <c r="K246" s="1"/>
      <c r="L246" s="10"/>
      <c r="M246" s="1"/>
      <c r="N246" s="1"/>
      <c r="O246" s="10"/>
      <c r="P246" s="1"/>
      <c r="Q246" s="1"/>
      <c r="R246" s="75"/>
      <c r="S246" s="1"/>
      <c r="T246" s="1"/>
      <c r="U246" s="1"/>
      <c r="V246" s="177"/>
      <c r="W246" s="177"/>
      <c r="X246" s="177"/>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8" customHeight="1">
      <c r="A247" s="1"/>
      <c r="B247" s="1"/>
      <c r="C247" s="1"/>
      <c r="D247" s="1"/>
      <c r="E247" s="1"/>
      <c r="F247" s="167"/>
      <c r="G247" s="1"/>
      <c r="H247" s="167"/>
      <c r="I247" s="1"/>
      <c r="J247" s="1"/>
      <c r="K247" s="1"/>
      <c r="L247" s="10"/>
      <c r="M247" s="1"/>
      <c r="N247" s="1"/>
      <c r="O247" s="10"/>
      <c r="P247" s="1"/>
      <c r="Q247" s="1"/>
      <c r="R247" s="75"/>
      <c r="S247" s="1"/>
      <c r="T247" s="1"/>
      <c r="U247" s="1"/>
      <c r="V247" s="177"/>
      <c r="W247" s="177"/>
      <c r="X247" s="177"/>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8" customHeight="1">
      <c r="A248" s="1"/>
      <c r="B248" s="1"/>
      <c r="C248" s="1"/>
      <c r="D248" s="1"/>
      <c r="E248" s="1"/>
      <c r="F248" s="167"/>
      <c r="G248" s="1"/>
      <c r="H248" s="167"/>
      <c r="I248" s="1"/>
      <c r="J248" s="1"/>
      <c r="K248" s="1"/>
      <c r="L248" s="10"/>
      <c r="M248" s="1"/>
      <c r="N248" s="1"/>
      <c r="O248" s="10"/>
      <c r="P248" s="1"/>
      <c r="Q248" s="1"/>
      <c r="R248" s="75"/>
      <c r="S248" s="1"/>
      <c r="T248" s="1"/>
      <c r="U248" s="1"/>
      <c r="V248" s="177"/>
      <c r="W248" s="177"/>
      <c r="X248" s="177"/>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8" customHeight="1">
      <c r="A249" s="1"/>
      <c r="B249" s="1"/>
      <c r="C249" s="1"/>
      <c r="D249" s="1"/>
      <c r="E249" s="1"/>
      <c r="F249" s="167"/>
      <c r="G249" s="1"/>
      <c r="H249" s="167"/>
      <c r="I249" s="1"/>
      <c r="J249" s="1"/>
      <c r="K249" s="1"/>
      <c r="L249" s="10"/>
      <c r="M249" s="1"/>
      <c r="N249" s="1"/>
      <c r="O249" s="10"/>
      <c r="P249" s="1"/>
      <c r="Q249" s="1"/>
      <c r="R249" s="75"/>
      <c r="S249" s="1"/>
      <c r="T249" s="1"/>
      <c r="U249" s="1"/>
      <c r="V249" s="177"/>
      <c r="W249" s="177"/>
      <c r="X249" s="177"/>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8" customHeight="1">
      <c r="A250" s="1"/>
      <c r="B250" s="1"/>
      <c r="C250" s="1"/>
      <c r="D250" s="1"/>
      <c r="E250" s="1"/>
      <c r="F250" s="167"/>
      <c r="G250" s="1"/>
      <c r="H250" s="167"/>
      <c r="I250" s="1"/>
      <c r="J250" s="1"/>
      <c r="K250" s="1"/>
      <c r="L250" s="10"/>
      <c r="M250" s="1"/>
      <c r="N250" s="1"/>
      <c r="O250" s="10"/>
      <c r="P250" s="1"/>
      <c r="Q250" s="1"/>
      <c r="R250" s="75"/>
      <c r="S250" s="1"/>
      <c r="T250" s="1"/>
      <c r="U250" s="1"/>
      <c r="V250" s="177"/>
      <c r="W250" s="177"/>
      <c r="X250" s="177"/>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8" customHeight="1">
      <c r="A251" s="1"/>
      <c r="B251" s="1"/>
      <c r="C251" s="1"/>
      <c r="D251" s="1"/>
      <c r="E251" s="1"/>
      <c r="F251" s="167"/>
      <c r="G251" s="1"/>
      <c r="H251" s="167"/>
      <c r="I251" s="1"/>
      <c r="J251" s="1"/>
      <c r="K251" s="1"/>
      <c r="L251" s="10"/>
      <c r="M251" s="1"/>
      <c r="N251" s="1"/>
      <c r="O251" s="10"/>
      <c r="P251" s="1"/>
      <c r="Q251" s="1"/>
      <c r="R251" s="75"/>
      <c r="S251" s="1"/>
      <c r="T251" s="1"/>
      <c r="U251" s="1"/>
      <c r="V251" s="177"/>
      <c r="W251" s="177"/>
      <c r="X251" s="177"/>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8" customHeight="1">
      <c r="A252" s="1"/>
      <c r="B252" s="1"/>
      <c r="C252" s="1"/>
      <c r="D252" s="1"/>
      <c r="E252" s="1"/>
      <c r="F252" s="167"/>
      <c r="G252" s="1"/>
      <c r="H252" s="167"/>
      <c r="I252" s="1"/>
      <c r="J252" s="1"/>
      <c r="K252" s="1"/>
      <c r="L252" s="10"/>
      <c r="M252" s="1"/>
      <c r="N252" s="1"/>
      <c r="O252" s="10"/>
      <c r="P252" s="1"/>
      <c r="Q252" s="1"/>
      <c r="R252" s="75"/>
      <c r="S252" s="1"/>
      <c r="T252" s="1"/>
      <c r="U252" s="1"/>
      <c r="V252" s="177"/>
      <c r="W252" s="177"/>
      <c r="X252" s="177"/>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8" customHeight="1">
      <c r="A253" s="1"/>
      <c r="B253" s="1"/>
      <c r="C253" s="1"/>
      <c r="D253" s="1"/>
      <c r="E253" s="1"/>
      <c r="F253" s="167"/>
      <c r="G253" s="1"/>
      <c r="H253" s="167"/>
      <c r="I253" s="1"/>
      <c r="J253" s="1"/>
      <c r="K253" s="1"/>
      <c r="L253" s="10"/>
      <c r="M253" s="1"/>
      <c r="N253" s="1"/>
      <c r="O253" s="10"/>
      <c r="P253" s="1"/>
      <c r="Q253" s="1"/>
      <c r="R253" s="75"/>
      <c r="S253" s="1"/>
      <c r="T253" s="1"/>
      <c r="U253" s="1"/>
      <c r="V253" s="177"/>
      <c r="W253" s="177"/>
      <c r="X253" s="177"/>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8" customHeight="1">
      <c r="A254" s="1"/>
      <c r="B254" s="1"/>
      <c r="C254" s="1"/>
      <c r="D254" s="1"/>
      <c r="E254" s="1"/>
      <c r="F254" s="167"/>
      <c r="G254" s="1"/>
      <c r="H254" s="167"/>
      <c r="I254" s="1"/>
      <c r="J254" s="1"/>
      <c r="K254" s="1"/>
      <c r="L254" s="10"/>
      <c r="M254" s="1"/>
      <c r="N254" s="1"/>
      <c r="O254" s="10"/>
      <c r="P254" s="1"/>
      <c r="Q254" s="1"/>
      <c r="R254" s="75"/>
      <c r="S254" s="1"/>
      <c r="T254" s="1"/>
      <c r="U254" s="1"/>
      <c r="V254" s="177"/>
      <c r="W254" s="177"/>
      <c r="X254" s="177"/>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8" customHeight="1">
      <c r="A255" s="1"/>
      <c r="B255" s="1"/>
      <c r="C255" s="1"/>
      <c r="D255" s="1"/>
      <c r="E255" s="1"/>
      <c r="F255" s="167"/>
      <c r="G255" s="1"/>
      <c r="H255" s="167"/>
      <c r="I255" s="1"/>
      <c r="J255" s="1"/>
      <c r="K255" s="1"/>
      <c r="L255" s="10"/>
      <c r="M255" s="1"/>
      <c r="N255" s="1"/>
      <c r="O255" s="10"/>
      <c r="P255" s="1"/>
      <c r="Q255" s="1"/>
      <c r="R255" s="75"/>
      <c r="S255" s="1"/>
      <c r="T255" s="1"/>
      <c r="U255" s="1"/>
      <c r="V255" s="177"/>
      <c r="W255" s="177"/>
      <c r="X255" s="177"/>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8" customHeight="1">
      <c r="A256" s="1"/>
      <c r="B256" s="1"/>
      <c r="C256" s="1"/>
      <c r="D256" s="1"/>
      <c r="E256" s="1"/>
      <c r="F256" s="167"/>
      <c r="G256" s="1"/>
      <c r="H256" s="167"/>
      <c r="I256" s="1"/>
      <c r="J256" s="1"/>
      <c r="K256" s="1"/>
      <c r="L256" s="10"/>
      <c r="M256" s="1"/>
      <c r="N256" s="1"/>
      <c r="O256" s="10"/>
      <c r="P256" s="1"/>
      <c r="Q256" s="1"/>
      <c r="R256" s="75"/>
      <c r="S256" s="1"/>
      <c r="T256" s="1"/>
      <c r="U256" s="1"/>
      <c r="V256" s="177"/>
      <c r="W256" s="177"/>
      <c r="X256" s="177"/>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8" customHeight="1">
      <c r="A257" s="1"/>
      <c r="B257" s="1"/>
      <c r="C257" s="1"/>
      <c r="D257" s="1"/>
      <c r="E257" s="1"/>
      <c r="F257" s="167"/>
      <c r="G257" s="1"/>
      <c r="H257" s="167"/>
      <c r="I257" s="1"/>
      <c r="J257" s="1"/>
      <c r="K257" s="1"/>
      <c r="L257" s="10"/>
      <c r="M257" s="1"/>
      <c r="N257" s="1"/>
      <c r="O257" s="10"/>
      <c r="P257" s="1"/>
      <c r="Q257" s="1"/>
      <c r="R257" s="75"/>
      <c r="S257" s="1"/>
      <c r="T257" s="1"/>
      <c r="U257" s="1"/>
      <c r="V257" s="177"/>
      <c r="W257" s="177"/>
      <c r="X257" s="177"/>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8" customHeight="1">
      <c r="A258" s="1"/>
      <c r="B258" s="1"/>
      <c r="C258" s="1"/>
      <c r="D258" s="1"/>
      <c r="E258" s="1"/>
      <c r="F258" s="167"/>
      <c r="G258" s="1"/>
      <c r="H258" s="167"/>
      <c r="I258" s="1"/>
      <c r="J258" s="1"/>
      <c r="K258" s="1"/>
      <c r="L258" s="10"/>
      <c r="M258" s="1"/>
      <c r="N258" s="1"/>
      <c r="O258" s="10"/>
      <c r="P258" s="1"/>
      <c r="Q258" s="1"/>
      <c r="R258" s="75"/>
      <c r="S258" s="1"/>
      <c r="T258" s="1"/>
      <c r="U258" s="1"/>
      <c r="V258" s="177"/>
      <c r="W258" s="177"/>
      <c r="X258" s="177"/>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8" customHeight="1">
      <c r="A259" s="1"/>
      <c r="B259" s="1"/>
      <c r="C259" s="1"/>
      <c r="D259" s="1"/>
      <c r="E259" s="1"/>
      <c r="F259" s="167"/>
      <c r="G259" s="1"/>
      <c r="H259" s="167"/>
      <c r="I259" s="1"/>
      <c r="J259" s="1"/>
      <c r="K259" s="1"/>
      <c r="L259" s="10"/>
      <c r="M259" s="1"/>
      <c r="N259" s="1"/>
      <c r="O259" s="10"/>
      <c r="P259" s="1"/>
      <c r="Q259" s="1"/>
      <c r="R259" s="75"/>
      <c r="S259" s="1"/>
      <c r="T259" s="1"/>
      <c r="U259" s="1"/>
      <c r="V259" s="177"/>
      <c r="W259" s="177"/>
      <c r="X259" s="177"/>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8" customHeight="1">
      <c r="A260" s="1"/>
      <c r="B260" s="1"/>
      <c r="C260" s="1"/>
      <c r="D260" s="1"/>
      <c r="E260" s="1"/>
      <c r="F260" s="167"/>
      <c r="G260" s="1"/>
      <c r="H260" s="167"/>
      <c r="I260" s="1"/>
      <c r="J260" s="1"/>
      <c r="K260" s="1"/>
      <c r="L260" s="10"/>
      <c r="M260" s="1"/>
      <c r="N260" s="1"/>
      <c r="O260" s="10"/>
      <c r="P260" s="1"/>
      <c r="Q260" s="1"/>
      <c r="R260" s="75"/>
      <c r="S260" s="1"/>
      <c r="T260" s="1"/>
      <c r="U260" s="1"/>
      <c r="V260" s="177"/>
      <c r="W260" s="177"/>
      <c r="X260" s="177"/>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8" customHeight="1">
      <c r="A261" s="1"/>
      <c r="B261" s="1"/>
      <c r="C261" s="1"/>
      <c r="D261" s="1"/>
      <c r="E261" s="1"/>
      <c r="F261" s="167"/>
      <c r="G261" s="1"/>
      <c r="H261" s="167"/>
      <c r="I261" s="1"/>
      <c r="J261" s="1"/>
      <c r="K261" s="1"/>
      <c r="L261" s="10"/>
      <c r="M261" s="1"/>
      <c r="N261" s="1"/>
      <c r="O261" s="10"/>
      <c r="P261" s="1"/>
      <c r="Q261" s="1"/>
      <c r="R261" s="75"/>
      <c r="S261" s="1"/>
      <c r="T261" s="1"/>
      <c r="U261" s="1"/>
      <c r="V261" s="177"/>
      <c r="W261" s="177"/>
      <c r="X261" s="177"/>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8" customHeight="1">
      <c r="A262" s="1"/>
      <c r="B262" s="1"/>
      <c r="C262" s="1"/>
      <c r="D262" s="1"/>
      <c r="E262" s="1"/>
      <c r="F262" s="167"/>
      <c r="G262" s="1"/>
      <c r="H262" s="167"/>
      <c r="I262" s="1"/>
      <c r="J262" s="1"/>
      <c r="K262" s="1"/>
      <c r="L262" s="10"/>
      <c r="M262" s="1"/>
      <c r="N262" s="1"/>
      <c r="O262" s="10"/>
      <c r="P262" s="1"/>
      <c r="Q262" s="1"/>
      <c r="R262" s="75"/>
      <c r="S262" s="1"/>
      <c r="T262" s="1"/>
      <c r="U262" s="1"/>
      <c r="V262" s="177"/>
      <c r="W262" s="177"/>
      <c r="X262" s="177"/>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8" customHeight="1">
      <c r="A263" s="1"/>
      <c r="B263" s="1"/>
      <c r="C263" s="1"/>
      <c r="D263" s="1"/>
      <c r="E263" s="1"/>
      <c r="F263" s="167"/>
      <c r="G263" s="1"/>
      <c r="H263" s="167"/>
      <c r="I263" s="1"/>
      <c r="J263" s="1"/>
      <c r="K263" s="1"/>
      <c r="L263" s="10"/>
      <c r="M263" s="1"/>
      <c r="N263" s="1"/>
      <c r="O263" s="10"/>
      <c r="P263" s="1"/>
      <c r="Q263" s="1"/>
      <c r="R263" s="75"/>
      <c r="S263" s="1"/>
      <c r="T263" s="1"/>
      <c r="U263" s="1"/>
      <c r="V263" s="177"/>
      <c r="W263" s="177"/>
      <c r="X263" s="177"/>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8" customHeight="1">
      <c r="A264" s="1"/>
      <c r="B264" s="1"/>
      <c r="C264" s="1"/>
      <c r="D264" s="1"/>
      <c r="E264" s="1"/>
      <c r="F264" s="167"/>
      <c r="G264" s="1"/>
      <c r="H264" s="167"/>
      <c r="I264" s="1"/>
      <c r="J264" s="1"/>
      <c r="K264" s="1"/>
      <c r="L264" s="10"/>
      <c r="M264" s="1"/>
      <c r="N264" s="1"/>
      <c r="O264" s="10"/>
      <c r="P264" s="1"/>
      <c r="Q264" s="1"/>
      <c r="R264" s="75"/>
      <c r="S264" s="1"/>
      <c r="T264" s="1"/>
      <c r="U264" s="1"/>
      <c r="V264" s="177"/>
      <c r="W264" s="177"/>
      <c r="X264" s="177"/>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8" customHeight="1">
      <c r="A265" s="1"/>
      <c r="B265" s="1"/>
      <c r="C265" s="1"/>
      <c r="D265" s="1"/>
      <c r="E265" s="1"/>
      <c r="F265" s="167"/>
      <c r="G265" s="1"/>
      <c r="H265" s="167"/>
      <c r="I265" s="1"/>
      <c r="J265" s="1"/>
      <c r="K265" s="1"/>
      <c r="L265" s="10"/>
      <c r="M265" s="1"/>
      <c r="N265" s="1"/>
      <c r="O265" s="10"/>
      <c r="P265" s="1"/>
      <c r="Q265" s="1"/>
      <c r="R265" s="75"/>
      <c r="S265" s="1"/>
      <c r="T265" s="1"/>
      <c r="U265" s="1"/>
      <c r="V265" s="177"/>
      <c r="W265" s="177"/>
      <c r="X265" s="177"/>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8" customHeight="1">
      <c r="A266" s="1"/>
      <c r="B266" s="1"/>
      <c r="C266" s="1"/>
      <c r="D266" s="1"/>
      <c r="E266" s="1"/>
      <c r="F266" s="167"/>
      <c r="G266" s="1"/>
      <c r="H266" s="167"/>
      <c r="I266" s="1"/>
      <c r="J266" s="1"/>
      <c r="K266" s="1"/>
      <c r="L266" s="10"/>
      <c r="M266" s="1"/>
      <c r="N266" s="1"/>
      <c r="O266" s="10"/>
      <c r="P266" s="1"/>
      <c r="Q266" s="1"/>
      <c r="R266" s="75"/>
      <c r="S266" s="1"/>
      <c r="T266" s="1"/>
      <c r="U266" s="1"/>
      <c r="V266" s="177"/>
      <c r="W266" s="177"/>
      <c r="X266" s="177"/>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8" customHeight="1">
      <c r="A267" s="1"/>
      <c r="B267" s="1"/>
      <c r="C267" s="1"/>
      <c r="D267" s="1"/>
      <c r="E267" s="1"/>
      <c r="F267" s="167"/>
      <c r="G267" s="1"/>
      <c r="H267" s="167"/>
      <c r="I267" s="1"/>
      <c r="J267" s="1"/>
      <c r="K267" s="1"/>
      <c r="L267" s="10"/>
      <c r="M267" s="1"/>
      <c r="N267" s="1"/>
      <c r="O267" s="10"/>
      <c r="P267" s="1"/>
      <c r="Q267" s="1"/>
      <c r="R267" s="75"/>
      <c r="S267" s="1"/>
      <c r="T267" s="1"/>
      <c r="U267" s="1"/>
      <c r="V267" s="177"/>
      <c r="W267" s="177"/>
      <c r="X267" s="177"/>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8" customHeight="1">
      <c r="A268" s="1"/>
      <c r="B268" s="1"/>
      <c r="C268" s="1"/>
      <c r="D268" s="1"/>
      <c r="E268" s="1"/>
      <c r="F268" s="167"/>
      <c r="G268" s="1"/>
      <c r="H268" s="167"/>
      <c r="I268" s="1"/>
      <c r="J268" s="1"/>
      <c r="K268" s="1"/>
      <c r="L268" s="10"/>
      <c r="M268" s="1"/>
      <c r="N268" s="1"/>
      <c r="O268" s="10"/>
      <c r="P268" s="1"/>
      <c r="Q268" s="1"/>
      <c r="R268" s="75"/>
      <c r="S268" s="1"/>
      <c r="T268" s="1"/>
      <c r="U268" s="1"/>
      <c r="V268" s="177"/>
      <c r="W268" s="177"/>
      <c r="X268" s="177"/>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8" customHeight="1">
      <c r="A269" s="1"/>
      <c r="B269" s="1"/>
      <c r="C269" s="1"/>
      <c r="D269" s="1"/>
      <c r="E269" s="1"/>
      <c r="F269" s="167"/>
      <c r="G269" s="1"/>
      <c r="H269" s="167"/>
      <c r="I269" s="1"/>
      <c r="J269" s="1"/>
      <c r="K269" s="1"/>
      <c r="L269" s="10"/>
      <c r="M269" s="1"/>
      <c r="N269" s="1"/>
      <c r="O269" s="10"/>
      <c r="P269" s="1"/>
      <c r="Q269" s="1"/>
      <c r="R269" s="75"/>
      <c r="S269" s="1"/>
      <c r="T269" s="1"/>
      <c r="U269" s="1"/>
      <c r="V269" s="177"/>
      <c r="W269" s="177"/>
      <c r="X269" s="177"/>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8" customHeight="1">
      <c r="A270" s="1"/>
      <c r="B270" s="1"/>
      <c r="C270" s="1"/>
      <c r="D270" s="1"/>
      <c r="E270" s="1"/>
      <c r="F270" s="167"/>
      <c r="G270" s="1"/>
      <c r="H270" s="167"/>
      <c r="I270" s="1"/>
      <c r="J270" s="1"/>
      <c r="K270" s="1"/>
      <c r="L270" s="10"/>
      <c r="M270" s="1"/>
      <c r="N270" s="1"/>
      <c r="O270" s="10"/>
      <c r="P270" s="1"/>
      <c r="Q270" s="1"/>
      <c r="R270" s="75"/>
      <c r="S270" s="1"/>
      <c r="T270" s="1"/>
      <c r="U270" s="1"/>
      <c r="V270" s="177"/>
      <c r="W270" s="177"/>
      <c r="X270" s="177"/>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8" customHeight="1">
      <c r="A271" s="1"/>
      <c r="B271" s="1"/>
      <c r="C271" s="1"/>
      <c r="D271" s="1"/>
      <c r="E271" s="1"/>
      <c r="F271" s="167"/>
      <c r="G271" s="1"/>
      <c r="H271" s="167"/>
      <c r="I271" s="1"/>
      <c r="J271" s="1"/>
      <c r="K271" s="1"/>
      <c r="L271" s="10"/>
      <c r="M271" s="1"/>
      <c r="N271" s="1"/>
      <c r="O271" s="10"/>
      <c r="P271" s="1"/>
      <c r="Q271" s="1"/>
      <c r="R271" s="75"/>
      <c r="S271" s="1"/>
      <c r="T271" s="1"/>
      <c r="U271" s="1"/>
      <c r="V271" s="177"/>
      <c r="W271" s="177"/>
      <c r="X271" s="177"/>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8" customHeight="1">
      <c r="A272" s="1"/>
      <c r="B272" s="1"/>
      <c r="C272" s="1"/>
      <c r="D272" s="1"/>
      <c r="E272" s="1"/>
      <c r="F272" s="167"/>
      <c r="G272" s="1"/>
      <c r="H272" s="167"/>
      <c r="I272" s="1"/>
      <c r="J272" s="1"/>
      <c r="K272" s="1"/>
      <c r="L272" s="10"/>
      <c r="M272" s="1"/>
      <c r="N272" s="1"/>
      <c r="O272" s="10"/>
      <c r="P272" s="1"/>
      <c r="Q272" s="1"/>
      <c r="R272" s="75"/>
      <c r="S272" s="1"/>
      <c r="T272" s="1"/>
      <c r="U272" s="1"/>
      <c r="V272" s="177"/>
      <c r="W272" s="177"/>
      <c r="X272" s="177"/>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8" customHeight="1">
      <c r="A273" s="1"/>
      <c r="B273" s="1"/>
      <c r="C273" s="1"/>
      <c r="D273" s="1"/>
      <c r="E273" s="1"/>
      <c r="F273" s="167"/>
      <c r="G273" s="1"/>
      <c r="H273" s="167"/>
      <c r="I273" s="1"/>
      <c r="J273" s="1"/>
      <c r="K273" s="1"/>
      <c r="L273" s="10"/>
      <c r="M273" s="1"/>
      <c r="N273" s="1"/>
      <c r="O273" s="10"/>
      <c r="P273" s="1"/>
      <c r="Q273" s="1"/>
      <c r="R273" s="75"/>
      <c r="S273" s="1"/>
      <c r="T273" s="1"/>
      <c r="U273" s="1"/>
      <c r="V273" s="177"/>
      <c r="W273" s="177"/>
      <c r="X273" s="177"/>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8" customHeight="1">
      <c r="A274" s="1"/>
      <c r="B274" s="1"/>
      <c r="C274" s="1"/>
      <c r="D274" s="1"/>
      <c r="E274" s="1"/>
      <c r="F274" s="167"/>
      <c r="G274" s="1"/>
      <c r="H274" s="167"/>
      <c r="I274" s="1"/>
      <c r="J274" s="1"/>
      <c r="K274" s="1"/>
      <c r="L274" s="10"/>
      <c r="M274" s="1"/>
      <c r="N274" s="1"/>
      <c r="O274" s="10"/>
      <c r="P274" s="1"/>
      <c r="Q274" s="1"/>
      <c r="R274" s="75"/>
      <c r="S274" s="1"/>
      <c r="T274" s="1"/>
      <c r="U274" s="1"/>
      <c r="V274" s="177"/>
      <c r="W274" s="177"/>
      <c r="X274" s="177"/>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8" customHeight="1">
      <c r="A275" s="1"/>
      <c r="B275" s="1"/>
      <c r="C275" s="1"/>
      <c r="D275" s="1"/>
      <c r="E275" s="1"/>
      <c r="F275" s="167"/>
      <c r="G275" s="1"/>
      <c r="H275" s="167"/>
      <c r="I275" s="1"/>
      <c r="J275" s="1"/>
      <c r="K275" s="1"/>
      <c r="L275" s="10"/>
      <c r="M275" s="1"/>
      <c r="N275" s="1"/>
      <c r="O275" s="10"/>
      <c r="P275" s="1"/>
      <c r="Q275" s="1"/>
      <c r="R275" s="75"/>
      <c r="S275" s="1"/>
      <c r="T275" s="1"/>
      <c r="U275" s="1"/>
      <c r="V275" s="177"/>
      <c r="W275" s="177"/>
      <c r="X275" s="177"/>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8" customHeight="1">
      <c r="A276" s="1"/>
      <c r="B276" s="1"/>
      <c r="C276" s="1"/>
      <c r="D276" s="1"/>
      <c r="E276" s="1"/>
      <c r="F276" s="167"/>
      <c r="G276" s="1"/>
      <c r="H276" s="167"/>
      <c r="I276" s="1"/>
      <c r="J276" s="1"/>
      <c r="K276" s="1"/>
      <c r="L276" s="10"/>
      <c r="M276" s="1"/>
      <c r="N276" s="1"/>
      <c r="O276" s="10"/>
      <c r="P276" s="1"/>
      <c r="Q276" s="1"/>
      <c r="R276" s="75"/>
      <c r="S276" s="1"/>
      <c r="T276" s="1"/>
      <c r="U276" s="1"/>
      <c r="V276" s="177"/>
      <c r="W276" s="177"/>
      <c r="X276" s="177"/>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8" customHeight="1">
      <c r="A277" s="1"/>
      <c r="B277" s="1"/>
      <c r="C277" s="1"/>
      <c r="D277" s="1"/>
      <c r="E277" s="1"/>
      <c r="F277" s="167"/>
      <c r="G277" s="1"/>
      <c r="H277" s="167"/>
      <c r="I277" s="1"/>
      <c r="J277" s="1"/>
      <c r="K277" s="1"/>
      <c r="L277" s="10"/>
      <c r="M277" s="1"/>
      <c r="N277" s="1"/>
      <c r="O277" s="10"/>
      <c r="P277" s="1"/>
      <c r="Q277" s="1"/>
      <c r="R277" s="75"/>
      <c r="S277" s="1"/>
      <c r="T277" s="1"/>
      <c r="U277" s="1"/>
      <c r="V277" s="177"/>
      <c r="W277" s="177"/>
      <c r="X277" s="177"/>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8" customHeight="1">
      <c r="A278" s="1"/>
      <c r="B278" s="1"/>
      <c r="C278" s="1"/>
      <c r="D278" s="1"/>
      <c r="E278" s="1"/>
      <c r="F278" s="167"/>
      <c r="G278" s="1"/>
      <c r="H278" s="167"/>
      <c r="I278" s="1"/>
      <c r="J278" s="1"/>
      <c r="K278" s="1"/>
      <c r="L278" s="10"/>
      <c r="M278" s="1"/>
      <c r="N278" s="1"/>
      <c r="O278" s="10"/>
      <c r="P278" s="1"/>
      <c r="Q278" s="1"/>
      <c r="R278" s="75"/>
      <c r="S278" s="1"/>
      <c r="T278" s="1"/>
      <c r="U278" s="1"/>
      <c r="V278" s="177"/>
      <c r="W278" s="177"/>
      <c r="X278" s="177"/>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8" customHeight="1">
      <c r="A279" s="1"/>
      <c r="B279" s="1"/>
      <c r="C279" s="1"/>
      <c r="D279" s="1"/>
      <c r="E279" s="1"/>
      <c r="F279" s="167"/>
      <c r="G279" s="1"/>
      <c r="H279" s="167"/>
      <c r="I279" s="1"/>
      <c r="J279" s="1"/>
      <c r="K279" s="1"/>
      <c r="L279" s="10"/>
      <c r="M279" s="1"/>
      <c r="N279" s="1"/>
      <c r="O279" s="10"/>
      <c r="P279" s="1"/>
      <c r="Q279" s="1"/>
      <c r="R279" s="75"/>
      <c r="S279" s="1"/>
      <c r="T279" s="1"/>
      <c r="U279" s="1"/>
      <c r="V279" s="177"/>
      <c r="W279" s="177"/>
      <c r="X279" s="177"/>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8" customHeight="1">
      <c r="A280" s="1"/>
      <c r="B280" s="1"/>
      <c r="C280" s="1"/>
      <c r="D280" s="1"/>
      <c r="E280" s="1"/>
      <c r="F280" s="167"/>
      <c r="G280" s="1"/>
      <c r="H280" s="167"/>
      <c r="I280" s="1"/>
      <c r="J280" s="1"/>
      <c r="K280" s="1"/>
      <c r="L280" s="10"/>
      <c r="M280" s="1"/>
      <c r="N280" s="1"/>
      <c r="O280" s="10"/>
      <c r="P280" s="1"/>
      <c r="Q280" s="1"/>
      <c r="R280" s="75"/>
      <c r="S280" s="1"/>
      <c r="T280" s="1"/>
      <c r="U280" s="1"/>
      <c r="V280" s="177"/>
      <c r="W280" s="177"/>
      <c r="X280" s="177"/>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8" customHeight="1">
      <c r="A281" s="1"/>
      <c r="B281" s="1"/>
      <c r="C281" s="1"/>
      <c r="D281" s="1"/>
      <c r="E281" s="1"/>
      <c r="F281" s="167"/>
      <c r="G281" s="1"/>
      <c r="H281" s="167"/>
      <c r="I281" s="1"/>
      <c r="J281" s="1"/>
      <c r="K281" s="1"/>
      <c r="L281" s="10"/>
      <c r="M281" s="1"/>
      <c r="N281" s="1"/>
      <c r="O281" s="10"/>
      <c r="P281" s="1"/>
      <c r="Q281" s="1"/>
      <c r="R281" s="75"/>
      <c r="S281" s="1"/>
      <c r="T281" s="1"/>
      <c r="U281" s="1"/>
      <c r="V281" s="177"/>
      <c r="W281" s="177"/>
      <c r="X281" s="177"/>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8" customHeight="1">
      <c r="A282" s="1"/>
      <c r="B282" s="1"/>
      <c r="C282" s="1"/>
      <c r="D282" s="1"/>
      <c r="E282" s="1"/>
      <c r="F282" s="167"/>
      <c r="G282" s="1"/>
      <c r="H282" s="167"/>
      <c r="I282" s="1"/>
      <c r="J282" s="1"/>
      <c r="K282" s="1"/>
      <c r="L282" s="10"/>
      <c r="M282" s="1"/>
      <c r="N282" s="1"/>
      <c r="O282" s="10"/>
      <c r="P282" s="1"/>
      <c r="Q282" s="1"/>
      <c r="R282" s="75"/>
      <c r="S282" s="1"/>
      <c r="T282" s="1"/>
      <c r="U282" s="1"/>
      <c r="V282" s="177"/>
      <c r="W282" s="177"/>
      <c r="X282" s="177"/>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8" customHeight="1">
      <c r="A283" s="1"/>
      <c r="B283" s="1"/>
      <c r="C283" s="1"/>
      <c r="D283" s="1"/>
      <c r="E283" s="1"/>
      <c r="F283" s="167"/>
      <c r="G283" s="1"/>
      <c r="H283" s="167"/>
      <c r="I283" s="1"/>
      <c r="J283" s="1"/>
      <c r="K283" s="1"/>
      <c r="L283" s="10"/>
      <c r="M283" s="1"/>
      <c r="N283" s="1"/>
      <c r="O283" s="10"/>
      <c r="P283" s="1"/>
      <c r="Q283" s="1"/>
      <c r="R283" s="75"/>
      <c r="S283" s="1"/>
      <c r="T283" s="1"/>
      <c r="U283" s="1"/>
      <c r="V283" s="177"/>
      <c r="W283" s="177"/>
      <c r="X283" s="177"/>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8" customHeight="1">
      <c r="A284" s="1"/>
      <c r="B284" s="1"/>
      <c r="C284" s="1"/>
      <c r="D284" s="1"/>
      <c r="E284" s="1"/>
      <c r="F284" s="167"/>
      <c r="G284" s="1"/>
      <c r="H284" s="167"/>
      <c r="I284" s="1"/>
      <c r="J284" s="1"/>
      <c r="K284" s="1"/>
      <c r="L284" s="10"/>
      <c r="M284" s="1"/>
      <c r="N284" s="1"/>
      <c r="O284" s="10"/>
      <c r="P284" s="1"/>
      <c r="Q284" s="1"/>
      <c r="R284" s="75"/>
      <c r="S284" s="1"/>
      <c r="T284" s="1"/>
      <c r="U284" s="1"/>
      <c r="V284" s="177"/>
      <c r="W284" s="177"/>
      <c r="X284" s="177"/>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8" customHeight="1">
      <c r="A285" s="1"/>
      <c r="B285" s="1"/>
      <c r="C285" s="1"/>
      <c r="D285" s="1"/>
      <c r="E285" s="1"/>
      <c r="F285" s="167"/>
      <c r="G285" s="1"/>
      <c r="H285" s="167"/>
      <c r="I285" s="1"/>
      <c r="J285" s="1"/>
      <c r="K285" s="1"/>
      <c r="L285" s="10"/>
      <c r="M285" s="1"/>
      <c r="N285" s="1"/>
      <c r="O285" s="10"/>
      <c r="P285" s="1"/>
      <c r="Q285" s="1"/>
      <c r="R285" s="75"/>
      <c r="S285" s="1"/>
      <c r="T285" s="1"/>
      <c r="U285" s="1"/>
      <c r="V285" s="177"/>
      <c r="W285" s="177"/>
      <c r="X285" s="177"/>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8" customHeight="1">
      <c r="A286" s="1"/>
      <c r="B286" s="1"/>
      <c r="C286" s="1"/>
      <c r="D286" s="1"/>
      <c r="E286" s="1"/>
      <c r="F286" s="167"/>
      <c r="G286" s="1"/>
      <c r="H286" s="167"/>
      <c r="I286" s="1"/>
      <c r="J286" s="1"/>
      <c r="K286" s="1"/>
      <c r="L286" s="10"/>
      <c r="M286" s="1"/>
      <c r="N286" s="1"/>
      <c r="O286" s="10"/>
      <c r="P286" s="1"/>
      <c r="Q286" s="1"/>
      <c r="R286" s="75"/>
      <c r="S286" s="1"/>
      <c r="T286" s="1"/>
      <c r="U286" s="1"/>
      <c r="V286" s="177"/>
      <c r="W286" s="177"/>
      <c r="X286" s="177"/>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8" customHeight="1">
      <c r="A287" s="1"/>
      <c r="B287" s="1"/>
      <c r="C287" s="1"/>
      <c r="D287" s="1"/>
      <c r="E287" s="1"/>
      <c r="F287" s="167"/>
      <c r="G287" s="1"/>
      <c r="H287" s="167"/>
      <c r="I287" s="1"/>
      <c r="J287" s="1"/>
      <c r="K287" s="1"/>
      <c r="L287" s="10"/>
      <c r="M287" s="1"/>
      <c r="N287" s="1"/>
      <c r="O287" s="10"/>
      <c r="P287" s="1"/>
      <c r="Q287" s="1"/>
      <c r="R287" s="75"/>
      <c r="S287" s="1"/>
      <c r="T287" s="1"/>
      <c r="U287" s="1"/>
      <c r="V287" s="177"/>
      <c r="W287" s="177"/>
      <c r="X287" s="177"/>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8" customHeight="1">
      <c r="A288" s="1"/>
      <c r="B288" s="1"/>
      <c r="C288" s="1"/>
      <c r="D288" s="1"/>
      <c r="E288" s="1"/>
      <c r="F288" s="167"/>
      <c r="G288" s="1"/>
      <c r="H288" s="167"/>
      <c r="I288" s="1"/>
      <c r="J288" s="1"/>
      <c r="K288" s="1"/>
      <c r="L288" s="10"/>
      <c r="M288" s="1"/>
      <c r="N288" s="1"/>
      <c r="O288" s="10"/>
      <c r="P288" s="1"/>
      <c r="Q288" s="1"/>
      <c r="R288" s="75"/>
      <c r="S288" s="1"/>
      <c r="T288" s="1"/>
      <c r="U288" s="1"/>
      <c r="V288" s="177"/>
      <c r="W288" s="177"/>
      <c r="X288" s="177"/>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8" customHeight="1">
      <c r="A289" s="1"/>
      <c r="B289" s="1"/>
      <c r="C289" s="1"/>
      <c r="D289" s="1"/>
      <c r="E289" s="1"/>
      <c r="F289" s="167"/>
      <c r="G289" s="1"/>
      <c r="H289" s="167"/>
      <c r="I289" s="1"/>
      <c r="J289" s="1"/>
      <c r="K289" s="1"/>
      <c r="L289" s="10"/>
      <c r="M289" s="1"/>
      <c r="N289" s="1"/>
      <c r="O289" s="10"/>
      <c r="P289" s="1"/>
      <c r="Q289" s="1"/>
      <c r="R289" s="75"/>
      <c r="S289" s="1"/>
      <c r="T289" s="1"/>
      <c r="U289" s="1"/>
      <c r="V289" s="177"/>
      <c r="W289" s="177"/>
      <c r="X289" s="177"/>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8" customHeight="1">
      <c r="A290" s="1"/>
      <c r="B290" s="1"/>
      <c r="C290" s="1"/>
      <c r="D290" s="1"/>
      <c r="E290" s="1"/>
      <c r="F290" s="167"/>
      <c r="G290" s="1"/>
      <c r="H290" s="167"/>
      <c r="I290" s="1"/>
      <c r="J290" s="1"/>
      <c r="K290" s="1"/>
      <c r="L290" s="10"/>
      <c r="M290" s="1"/>
      <c r="N290" s="1"/>
      <c r="O290" s="10"/>
      <c r="P290" s="1"/>
      <c r="Q290" s="1"/>
      <c r="R290" s="75"/>
      <c r="S290" s="1"/>
      <c r="T290" s="1"/>
      <c r="U290" s="1"/>
      <c r="V290" s="177"/>
      <c r="W290" s="177"/>
      <c r="X290" s="177"/>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8" customHeight="1">
      <c r="A291" s="1"/>
      <c r="B291" s="1"/>
      <c r="C291" s="1"/>
      <c r="D291" s="1"/>
      <c r="E291" s="1"/>
      <c r="F291" s="167"/>
      <c r="G291" s="1"/>
      <c r="H291" s="167"/>
      <c r="I291" s="1"/>
      <c r="J291" s="1"/>
      <c r="K291" s="1"/>
      <c r="L291" s="10"/>
      <c r="M291" s="1"/>
      <c r="N291" s="1"/>
      <c r="O291" s="10"/>
      <c r="P291" s="1"/>
      <c r="Q291" s="1"/>
      <c r="R291" s="75"/>
      <c r="S291" s="1"/>
      <c r="T291" s="1"/>
      <c r="U291" s="1"/>
      <c r="V291" s="177"/>
      <c r="W291" s="177"/>
      <c r="X291" s="177"/>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8" customHeight="1">
      <c r="A292" s="1"/>
      <c r="B292" s="1"/>
      <c r="C292" s="1"/>
      <c r="D292" s="1"/>
      <c r="E292" s="1"/>
      <c r="F292" s="167"/>
      <c r="G292" s="1"/>
      <c r="H292" s="167"/>
      <c r="I292" s="1"/>
      <c r="J292" s="1"/>
      <c r="K292" s="1"/>
      <c r="L292" s="10"/>
      <c r="M292" s="1"/>
      <c r="N292" s="1"/>
      <c r="O292" s="10"/>
      <c r="P292" s="1"/>
      <c r="Q292" s="1"/>
      <c r="R292" s="75"/>
      <c r="S292" s="1"/>
      <c r="T292" s="1"/>
      <c r="U292" s="1"/>
      <c r="V292" s="177"/>
      <c r="W292" s="177"/>
      <c r="X292" s="177"/>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8" customHeight="1">
      <c r="A293" s="1"/>
      <c r="B293" s="1"/>
      <c r="C293" s="1"/>
      <c r="D293" s="1"/>
      <c r="E293" s="1"/>
      <c r="F293" s="167"/>
      <c r="G293" s="1"/>
      <c r="H293" s="167"/>
      <c r="I293" s="1"/>
      <c r="J293" s="1"/>
      <c r="K293" s="1"/>
      <c r="L293" s="10"/>
      <c r="M293" s="1"/>
      <c r="N293" s="1"/>
      <c r="O293" s="10"/>
      <c r="P293" s="1"/>
      <c r="Q293" s="1"/>
      <c r="R293" s="75"/>
      <c r="S293" s="1"/>
      <c r="T293" s="1"/>
      <c r="U293" s="1"/>
      <c r="V293" s="177"/>
      <c r="W293" s="177"/>
      <c r="X293" s="177"/>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8" customHeight="1">
      <c r="A294" s="1"/>
      <c r="B294" s="1"/>
      <c r="C294" s="1"/>
      <c r="D294" s="1"/>
      <c r="E294" s="1"/>
      <c r="F294" s="167"/>
      <c r="G294" s="1"/>
      <c r="H294" s="167"/>
      <c r="I294" s="1"/>
      <c r="J294" s="1"/>
      <c r="K294" s="1"/>
      <c r="L294" s="10"/>
      <c r="M294" s="1"/>
      <c r="N294" s="1"/>
      <c r="O294" s="10"/>
      <c r="P294" s="1"/>
      <c r="Q294" s="1"/>
      <c r="R294" s="75"/>
      <c r="S294" s="1"/>
      <c r="T294" s="1"/>
      <c r="U294" s="1"/>
      <c r="V294" s="177"/>
      <c r="W294" s="177"/>
      <c r="X294" s="177"/>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8" customHeight="1">
      <c r="A295" s="1"/>
      <c r="B295" s="1"/>
      <c r="C295" s="1"/>
      <c r="D295" s="1"/>
      <c r="E295" s="1"/>
      <c r="F295" s="167"/>
      <c r="G295" s="1"/>
      <c r="H295" s="167"/>
      <c r="I295" s="1"/>
      <c r="J295" s="1"/>
      <c r="K295" s="1"/>
      <c r="L295" s="10"/>
      <c r="M295" s="1"/>
      <c r="N295" s="1"/>
      <c r="O295" s="10"/>
      <c r="P295" s="1"/>
      <c r="Q295" s="1"/>
      <c r="R295" s="75"/>
      <c r="S295" s="1"/>
      <c r="T295" s="1"/>
      <c r="U295" s="1"/>
      <c r="V295" s="177"/>
      <c r="W295" s="177"/>
      <c r="X295" s="177"/>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8" customHeight="1">
      <c r="A296" s="1"/>
      <c r="B296" s="1"/>
      <c r="C296" s="1"/>
      <c r="D296" s="1"/>
      <c r="E296" s="1"/>
      <c r="F296" s="167"/>
      <c r="G296" s="1"/>
      <c r="H296" s="167"/>
      <c r="I296" s="1"/>
      <c r="J296" s="1"/>
      <c r="K296" s="1"/>
      <c r="L296" s="10"/>
      <c r="M296" s="1"/>
      <c r="N296" s="1"/>
      <c r="O296" s="10"/>
      <c r="P296" s="1"/>
      <c r="Q296" s="1"/>
      <c r="R296" s="75"/>
      <c r="S296" s="1"/>
      <c r="T296" s="1"/>
      <c r="U296" s="1"/>
      <c r="V296" s="177"/>
      <c r="W296" s="177"/>
      <c r="X296" s="177"/>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8" customHeight="1">
      <c r="A297" s="1"/>
      <c r="B297" s="1"/>
      <c r="C297" s="1"/>
      <c r="D297" s="1"/>
      <c r="E297" s="1"/>
      <c r="F297" s="167"/>
      <c r="G297" s="1"/>
      <c r="H297" s="167"/>
      <c r="I297" s="1"/>
      <c r="J297" s="1"/>
      <c r="K297" s="1"/>
      <c r="L297" s="10"/>
      <c r="M297" s="1"/>
      <c r="N297" s="1"/>
      <c r="O297" s="10"/>
      <c r="P297" s="1"/>
      <c r="Q297" s="1"/>
      <c r="R297" s="75"/>
      <c r="S297" s="1"/>
      <c r="T297" s="1"/>
      <c r="U297" s="1"/>
      <c r="V297" s="177"/>
      <c r="W297" s="177"/>
      <c r="X297" s="177"/>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8" customHeight="1">
      <c r="A298" s="1"/>
      <c r="B298" s="1"/>
      <c r="C298" s="1"/>
      <c r="D298" s="1"/>
      <c r="E298" s="1"/>
      <c r="F298" s="167"/>
      <c r="G298" s="1"/>
      <c r="H298" s="167"/>
      <c r="I298" s="1"/>
      <c r="J298" s="1"/>
      <c r="K298" s="1"/>
      <c r="L298" s="10"/>
      <c r="M298" s="1"/>
      <c r="N298" s="1"/>
      <c r="O298" s="10"/>
      <c r="P298" s="1"/>
      <c r="Q298" s="1"/>
      <c r="R298" s="75"/>
      <c r="S298" s="1"/>
      <c r="T298" s="1"/>
      <c r="U298" s="1"/>
      <c r="V298" s="177"/>
      <c r="W298" s="177"/>
      <c r="X298" s="177"/>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8" customHeight="1">
      <c r="A299" s="1"/>
      <c r="B299" s="1"/>
      <c r="C299" s="1"/>
      <c r="D299" s="1"/>
      <c r="E299" s="1"/>
      <c r="F299" s="167"/>
      <c r="G299" s="1"/>
      <c r="H299" s="167"/>
      <c r="I299" s="1"/>
      <c r="J299" s="1"/>
      <c r="K299" s="1"/>
      <c r="L299" s="10"/>
      <c r="M299" s="1"/>
      <c r="N299" s="1"/>
      <c r="O299" s="10"/>
      <c r="P299" s="1"/>
      <c r="Q299" s="1"/>
      <c r="R299" s="75"/>
      <c r="S299" s="1"/>
      <c r="T299" s="1"/>
      <c r="U299" s="1"/>
      <c r="V299" s="177"/>
      <c r="W299" s="177"/>
      <c r="X299" s="177"/>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8" customHeight="1">
      <c r="A300" s="1"/>
      <c r="B300" s="1"/>
      <c r="C300" s="1"/>
      <c r="D300" s="1"/>
      <c r="E300" s="1"/>
      <c r="F300" s="167"/>
      <c r="G300" s="1"/>
      <c r="H300" s="167"/>
      <c r="I300" s="1"/>
      <c r="J300" s="1"/>
      <c r="K300" s="1"/>
      <c r="L300" s="10"/>
      <c r="M300" s="1"/>
      <c r="N300" s="1"/>
      <c r="O300" s="10"/>
      <c r="P300" s="1"/>
      <c r="Q300" s="1"/>
      <c r="R300" s="75"/>
      <c r="S300" s="1"/>
      <c r="T300" s="1"/>
      <c r="U300" s="1"/>
      <c r="V300" s="177"/>
      <c r="W300" s="177"/>
      <c r="X300" s="177"/>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8" customHeight="1">
      <c r="A301" s="1"/>
      <c r="B301" s="1"/>
      <c r="C301" s="1"/>
      <c r="D301" s="1"/>
      <c r="E301" s="1"/>
      <c r="F301" s="167"/>
      <c r="G301" s="1"/>
      <c r="H301" s="167"/>
      <c r="I301" s="1"/>
      <c r="J301" s="1"/>
      <c r="K301" s="1"/>
      <c r="L301" s="10"/>
      <c r="M301" s="1"/>
      <c r="N301" s="1"/>
      <c r="O301" s="10"/>
      <c r="P301" s="1"/>
      <c r="Q301" s="1"/>
      <c r="R301" s="75"/>
      <c r="S301" s="1"/>
      <c r="T301" s="1"/>
      <c r="U301" s="1"/>
      <c r="V301" s="177"/>
      <c r="W301" s="177"/>
      <c r="X301" s="177"/>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8" customHeight="1">
      <c r="A302" s="1"/>
      <c r="B302" s="1"/>
      <c r="C302" s="1"/>
      <c r="D302" s="1"/>
      <c r="E302" s="1"/>
      <c r="F302" s="167"/>
      <c r="G302" s="1"/>
      <c r="H302" s="167"/>
      <c r="I302" s="1"/>
      <c r="J302" s="1"/>
      <c r="K302" s="1"/>
      <c r="L302" s="10"/>
      <c r="M302" s="1"/>
      <c r="N302" s="1"/>
      <c r="O302" s="10"/>
      <c r="P302" s="1"/>
      <c r="Q302" s="1"/>
      <c r="R302" s="75"/>
      <c r="S302" s="1"/>
      <c r="T302" s="1"/>
      <c r="U302" s="1"/>
      <c r="V302" s="177"/>
      <c r="W302" s="177"/>
      <c r="X302" s="177"/>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8" customHeight="1">
      <c r="A303" s="1"/>
      <c r="B303" s="1"/>
      <c r="C303" s="1"/>
      <c r="D303" s="1"/>
      <c r="E303" s="1"/>
      <c r="F303" s="167"/>
      <c r="G303" s="1"/>
      <c r="H303" s="167"/>
      <c r="I303" s="1"/>
      <c r="J303" s="1"/>
      <c r="K303" s="1"/>
      <c r="L303" s="10"/>
      <c r="M303" s="1"/>
      <c r="N303" s="1"/>
      <c r="O303" s="10"/>
      <c r="P303" s="1"/>
      <c r="Q303" s="1"/>
      <c r="R303" s="75"/>
      <c r="S303" s="1"/>
      <c r="T303" s="1"/>
      <c r="U303" s="1"/>
      <c r="V303" s="177"/>
      <c r="W303" s="177"/>
      <c r="X303" s="177"/>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8" customHeight="1">
      <c r="A304" s="1"/>
      <c r="B304" s="1"/>
      <c r="C304" s="1"/>
      <c r="D304" s="1"/>
      <c r="E304" s="1"/>
      <c r="F304" s="167"/>
      <c r="G304" s="1"/>
      <c r="H304" s="167"/>
      <c r="I304" s="1"/>
      <c r="J304" s="1"/>
      <c r="K304" s="1"/>
      <c r="L304" s="10"/>
      <c r="M304" s="1"/>
      <c r="N304" s="1"/>
      <c r="O304" s="10"/>
      <c r="P304" s="1"/>
      <c r="Q304" s="1"/>
      <c r="R304" s="75"/>
      <c r="S304" s="1"/>
      <c r="T304" s="1"/>
      <c r="U304" s="1"/>
      <c r="V304" s="177"/>
      <c r="W304" s="177"/>
      <c r="X304" s="177"/>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8" customHeight="1">
      <c r="A305" s="1"/>
      <c r="B305" s="1"/>
      <c r="C305" s="1"/>
      <c r="D305" s="1"/>
      <c r="E305" s="1"/>
      <c r="F305" s="167"/>
      <c r="G305" s="1"/>
      <c r="H305" s="167"/>
      <c r="I305" s="1"/>
      <c r="J305" s="1"/>
      <c r="K305" s="1"/>
      <c r="L305" s="10"/>
      <c r="M305" s="1"/>
      <c r="N305" s="1"/>
      <c r="O305" s="10"/>
      <c r="P305" s="1"/>
      <c r="Q305" s="1"/>
      <c r="R305" s="75"/>
      <c r="S305" s="1"/>
      <c r="T305" s="1"/>
      <c r="U305" s="1"/>
      <c r="V305" s="177"/>
      <c r="W305" s="177"/>
      <c r="X305" s="177"/>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8" customHeight="1">
      <c r="A306" s="1"/>
      <c r="B306" s="1"/>
      <c r="C306" s="1"/>
      <c r="D306" s="1"/>
      <c r="E306" s="1"/>
      <c r="F306" s="167"/>
      <c r="G306" s="1"/>
      <c r="H306" s="167"/>
      <c r="I306" s="1"/>
      <c r="J306" s="1"/>
      <c r="K306" s="1"/>
      <c r="L306" s="10"/>
      <c r="M306" s="1"/>
      <c r="N306" s="1"/>
      <c r="O306" s="10"/>
      <c r="P306" s="1"/>
      <c r="Q306" s="1"/>
      <c r="R306" s="75"/>
      <c r="S306" s="1"/>
      <c r="T306" s="1"/>
      <c r="U306" s="1"/>
      <c r="V306" s="177"/>
      <c r="W306" s="177"/>
      <c r="X306" s="177"/>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8" customHeight="1">
      <c r="A307" s="1"/>
      <c r="B307" s="1"/>
      <c r="C307" s="1"/>
      <c r="D307" s="1"/>
      <c r="E307" s="1"/>
      <c r="F307" s="167"/>
      <c r="G307" s="1"/>
      <c r="H307" s="167"/>
      <c r="I307" s="1"/>
      <c r="J307" s="1"/>
      <c r="K307" s="1"/>
      <c r="L307" s="10"/>
      <c r="M307" s="1"/>
      <c r="N307" s="1"/>
      <c r="O307" s="10"/>
      <c r="P307" s="1"/>
      <c r="Q307" s="1"/>
      <c r="R307" s="75"/>
      <c r="S307" s="1"/>
      <c r="T307" s="1"/>
      <c r="U307" s="1"/>
      <c r="V307" s="177"/>
      <c r="W307" s="177"/>
      <c r="X307" s="177"/>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8" customHeight="1">
      <c r="A308" s="1"/>
      <c r="B308" s="1"/>
      <c r="C308" s="1"/>
      <c r="D308" s="1"/>
      <c r="E308" s="1"/>
      <c r="F308" s="167"/>
      <c r="G308" s="1"/>
      <c r="H308" s="167"/>
      <c r="I308" s="1"/>
      <c r="J308" s="1"/>
      <c r="K308" s="1"/>
      <c r="L308" s="10"/>
      <c r="M308" s="1"/>
      <c r="N308" s="1"/>
      <c r="O308" s="10"/>
      <c r="P308" s="1"/>
      <c r="Q308" s="1"/>
      <c r="R308" s="75"/>
      <c r="S308" s="1"/>
      <c r="T308" s="1"/>
      <c r="U308" s="1"/>
      <c r="V308" s="177"/>
      <c r="W308" s="177"/>
      <c r="X308" s="177"/>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8" customHeight="1">
      <c r="A309" s="1"/>
      <c r="B309" s="1"/>
      <c r="C309" s="1"/>
      <c r="D309" s="1"/>
      <c r="E309" s="1"/>
      <c r="F309" s="167"/>
      <c r="G309" s="1"/>
      <c r="H309" s="167"/>
      <c r="I309" s="1"/>
      <c r="J309" s="1"/>
      <c r="K309" s="1"/>
      <c r="L309" s="10"/>
      <c r="M309" s="1"/>
      <c r="N309" s="1"/>
      <c r="O309" s="10"/>
      <c r="P309" s="1"/>
      <c r="Q309" s="1"/>
      <c r="R309" s="75"/>
      <c r="S309" s="1"/>
      <c r="T309" s="1"/>
      <c r="U309" s="1"/>
      <c r="V309" s="177"/>
      <c r="W309" s="177"/>
      <c r="X309" s="177"/>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8" customHeight="1">
      <c r="A310" s="1"/>
      <c r="B310" s="1"/>
      <c r="C310" s="1"/>
      <c r="D310" s="1"/>
      <c r="E310" s="1"/>
      <c r="F310" s="167"/>
      <c r="G310" s="1"/>
      <c r="H310" s="167"/>
      <c r="I310" s="1"/>
      <c r="J310" s="1"/>
      <c r="K310" s="1"/>
      <c r="L310" s="10"/>
      <c r="M310" s="1"/>
      <c r="N310" s="1"/>
      <c r="O310" s="10"/>
      <c r="P310" s="1"/>
      <c r="Q310" s="1"/>
      <c r="R310" s="75"/>
      <c r="S310" s="1"/>
      <c r="T310" s="1"/>
      <c r="U310" s="1"/>
      <c r="V310" s="177"/>
      <c r="W310" s="177"/>
      <c r="X310" s="177"/>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8" customHeight="1">
      <c r="A311" s="1"/>
      <c r="B311" s="1"/>
      <c r="C311" s="1"/>
      <c r="D311" s="1"/>
      <c r="E311" s="1"/>
      <c r="F311" s="167"/>
      <c r="G311" s="1"/>
      <c r="H311" s="167"/>
      <c r="I311" s="1"/>
      <c r="J311" s="1"/>
      <c r="K311" s="1"/>
      <c r="L311" s="10"/>
      <c r="M311" s="1"/>
      <c r="N311" s="1"/>
      <c r="O311" s="10"/>
      <c r="P311" s="1"/>
      <c r="Q311" s="1"/>
      <c r="R311" s="75"/>
      <c r="S311" s="1"/>
      <c r="T311" s="1"/>
      <c r="U311" s="1"/>
      <c r="V311" s="177"/>
      <c r="W311" s="177"/>
      <c r="X311" s="177"/>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8" customHeight="1">
      <c r="A312" s="1"/>
      <c r="B312" s="1"/>
      <c r="C312" s="1"/>
      <c r="D312" s="1"/>
      <c r="E312" s="1"/>
      <c r="F312" s="167"/>
      <c r="G312" s="1"/>
      <c r="H312" s="167"/>
      <c r="I312" s="1"/>
      <c r="J312" s="1"/>
      <c r="K312" s="1"/>
      <c r="L312" s="10"/>
      <c r="M312" s="1"/>
      <c r="N312" s="1"/>
      <c r="O312" s="10"/>
      <c r="P312" s="1"/>
      <c r="Q312" s="1"/>
      <c r="R312" s="75"/>
      <c r="S312" s="1"/>
      <c r="T312" s="1"/>
      <c r="U312" s="1"/>
      <c r="V312" s="177"/>
      <c r="W312" s="177"/>
      <c r="X312" s="177"/>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8" customHeight="1">
      <c r="A313" s="1"/>
      <c r="B313" s="1"/>
      <c r="C313" s="1"/>
      <c r="D313" s="1"/>
      <c r="E313" s="1"/>
      <c r="F313" s="167"/>
      <c r="G313" s="1"/>
      <c r="H313" s="167"/>
      <c r="I313" s="1"/>
      <c r="J313" s="1"/>
      <c r="K313" s="1"/>
      <c r="L313" s="10"/>
      <c r="M313" s="1"/>
      <c r="N313" s="1"/>
      <c r="O313" s="10"/>
      <c r="P313" s="1"/>
      <c r="Q313" s="1"/>
      <c r="R313" s="75"/>
      <c r="S313" s="1"/>
      <c r="T313" s="1"/>
      <c r="U313" s="1"/>
      <c r="V313" s="177"/>
      <c r="W313" s="177"/>
      <c r="X313" s="177"/>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8" customHeight="1">
      <c r="A314" s="1"/>
      <c r="B314" s="1"/>
      <c r="C314" s="1"/>
      <c r="D314" s="1"/>
      <c r="E314" s="1"/>
      <c r="F314" s="167"/>
      <c r="G314" s="1"/>
      <c r="H314" s="167"/>
      <c r="I314" s="1"/>
      <c r="J314" s="1"/>
      <c r="K314" s="1"/>
      <c r="L314" s="10"/>
      <c r="M314" s="1"/>
      <c r="N314" s="1"/>
      <c r="O314" s="10"/>
      <c r="P314" s="1"/>
      <c r="Q314" s="1"/>
      <c r="R314" s="75"/>
      <c r="S314" s="1"/>
      <c r="T314" s="1"/>
      <c r="U314" s="1"/>
      <c r="V314" s="177"/>
      <c r="W314" s="177"/>
      <c r="X314" s="177"/>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8" customHeight="1">
      <c r="A315" s="1"/>
      <c r="B315" s="1"/>
      <c r="C315" s="1"/>
      <c r="D315" s="1"/>
      <c r="E315" s="1"/>
      <c r="F315" s="167"/>
      <c r="G315" s="1"/>
      <c r="H315" s="167"/>
      <c r="I315" s="1"/>
      <c r="J315" s="1"/>
      <c r="K315" s="1"/>
      <c r="L315" s="10"/>
      <c r="M315" s="1"/>
      <c r="N315" s="1"/>
      <c r="O315" s="10"/>
      <c r="P315" s="1"/>
      <c r="Q315" s="1"/>
      <c r="R315" s="75"/>
      <c r="S315" s="1"/>
      <c r="T315" s="1"/>
      <c r="U315" s="1"/>
      <c r="V315" s="177"/>
      <c r="W315" s="177"/>
      <c r="X315" s="177"/>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8" customHeight="1">
      <c r="A316" s="1"/>
      <c r="B316" s="1"/>
      <c r="C316" s="1"/>
      <c r="D316" s="1"/>
      <c r="E316" s="1"/>
      <c r="F316" s="167"/>
      <c r="G316" s="1"/>
      <c r="H316" s="167"/>
      <c r="I316" s="1"/>
      <c r="J316" s="1"/>
      <c r="K316" s="1"/>
      <c r="L316" s="10"/>
      <c r="M316" s="1"/>
      <c r="N316" s="1"/>
      <c r="O316" s="10"/>
      <c r="P316" s="1"/>
      <c r="Q316" s="1"/>
      <c r="R316" s="75"/>
      <c r="S316" s="1"/>
      <c r="T316" s="1"/>
      <c r="U316" s="1"/>
      <c r="V316" s="177"/>
      <c r="W316" s="177"/>
      <c r="X316" s="177"/>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8" customHeight="1">
      <c r="A317" s="1"/>
      <c r="B317" s="1"/>
      <c r="C317" s="1"/>
      <c r="D317" s="1"/>
      <c r="E317" s="1"/>
      <c r="F317" s="167"/>
      <c r="G317" s="1"/>
      <c r="H317" s="167"/>
      <c r="I317" s="1"/>
      <c r="J317" s="1"/>
      <c r="K317" s="1"/>
      <c r="L317" s="10"/>
      <c r="M317" s="1"/>
      <c r="N317" s="1"/>
      <c r="O317" s="10"/>
      <c r="P317" s="1"/>
      <c r="Q317" s="1"/>
      <c r="R317" s="75"/>
      <c r="S317" s="1"/>
      <c r="T317" s="1"/>
      <c r="U317" s="1"/>
      <c r="V317" s="177"/>
      <c r="W317" s="177"/>
      <c r="X317" s="177"/>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8" customHeight="1">
      <c r="A318" s="1"/>
      <c r="B318" s="1"/>
      <c r="C318" s="1"/>
      <c r="D318" s="1"/>
      <c r="E318" s="1"/>
      <c r="F318" s="167"/>
      <c r="G318" s="1"/>
      <c r="H318" s="167"/>
      <c r="I318" s="1"/>
      <c r="J318" s="1"/>
      <c r="K318" s="1"/>
      <c r="L318" s="10"/>
      <c r="M318" s="1"/>
      <c r="N318" s="1"/>
      <c r="O318" s="10"/>
      <c r="P318" s="1"/>
      <c r="Q318" s="1"/>
      <c r="R318" s="75"/>
      <c r="S318" s="1"/>
      <c r="T318" s="1"/>
      <c r="U318" s="1"/>
      <c r="V318" s="177"/>
      <c r="W318" s="177"/>
      <c r="X318" s="177"/>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8" customHeight="1">
      <c r="A319" s="1"/>
      <c r="B319" s="1"/>
      <c r="C319" s="1"/>
      <c r="D319" s="1"/>
      <c r="E319" s="1"/>
      <c r="F319" s="167"/>
      <c r="G319" s="1"/>
      <c r="H319" s="167"/>
      <c r="I319" s="1"/>
      <c r="J319" s="1"/>
      <c r="K319" s="1"/>
      <c r="L319" s="10"/>
      <c r="M319" s="1"/>
      <c r="N319" s="1"/>
      <c r="O319" s="10"/>
      <c r="P319" s="1"/>
      <c r="Q319" s="1"/>
      <c r="R319" s="75"/>
      <c r="S319" s="1"/>
      <c r="T319" s="1"/>
      <c r="U319" s="1"/>
      <c r="V319" s="177"/>
      <c r="W319" s="177"/>
      <c r="X319" s="177"/>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8" customHeight="1">
      <c r="A320" s="1"/>
      <c r="B320" s="1"/>
      <c r="C320" s="1"/>
      <c r="D320" s="1"/>
      <c r="E320" s="1"/>
      <c r="F320" s="167"/>
      <c r="G320" s="1"/>
      <c r="H320" s="167"/>
      <c r="I320" s="1"/>
      <c r="J320" s="1"/>
      <c r="K320" s="1"/>
      <c r="L320" s="10"/>
      <c r="M320" s="1"/>
      <c r="N320" s="1"/>
      <c r="O320" s="10"/>
      <c r="P320" s="1"/>
      <c r="Q320" s="1"/>
      <c r="R320" s="75"/>
      <c r="S320" s="1"/>
      <c r="T320" s="1"/>
      <c r="U320" s="1"/>
      <c r="V320" s="177"/>
      <c r="W320" s="177"/>
      <c r="X320" s="177"/>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8" customHeight="1">
      <c r="A321" s="1"/>
      <c r="B321" s="1"/>
      <c r="C321" s="1"/>
      <c r="D321" s="1"/>
      <c r="E321" s="1"/>
      <c r="F321" s="167"/>
      <c r="G321" s="1"/>
      <c r="H321" s="167"/>
      <c r="I321" s="1"/>
      <c r="J321" s="1"/>
      <c r="K321" s="1"/>
      <c r="L321" s="10"/>
      <c r="M321" s="1"/>
      <c r="N321" s="1"/>
      <c r="O321" s="10"/>
      <c r="P321" s="1"/>
      <c r="Q321" s="1"/>
      <c r="R321" s="75"/>
      <c r="S321" s="1"/>
      <c r="T321" s="1"/>
      <c r="U321" s="1"/>
      <c r="V321" s="177"/>
      <c r="W321" s="177"/>
      <c r="X321" s="177"/>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8" customHeight="1">
      <c r="A322" s="1"/>
      <c r="B322" s="1"/>
      <c r="C322" s="1"/>
      <c r="D322" s="1"/>
      <c r="E322" s="1"/>
      <c r="F322" s="167"/>
      <c r="G322" s="1"/>
      <c r="H322" s="167"/>
      <c r="I322" s="1"/>
      <c r="J322" s="1"/>
      <c r="K322" s="1"/>
      <c r="L322" s="10"/>
      <c r="M322" s="1"/>
      <c r="N322" s="1"/>
      <c r="O322" s="10"/>
      <c r="P322" s="1"/>
      <c r="Q322" s="1"/>
      <c r="R322" s="75"/>
      <c r="S322" s="1"/>
      <c r="T322" s="1"/>
      <c r="U322" s="1"/>
      <c r="V322" s="177"/>
      <c r="W322" s="177"/>
      <c r="X322" s="177"/>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8" customHeight="1">
      <c r="A323" s="1"/>
      <c r="B323" s="1"/>
      <c r="C323" s="1"/>
      <c r="D323" s="1"/>
      <c r="E323" s="1"/>
      <c r="F323" s="167"/>
      <c r="G323" s="1"/>
      <c r="H323" s="167"/>
      <c r="I323" s="1"/>
      <c r="J323" s="1"/>
      <c r="K323" s="1"/>
      <c r="L323" s="10"/>
      <c r="M323" s="1"/>
      <c r="N323" s="1"/>
      <c r="O323" s="10"/>
      <c r="P323" s="1"/>
      <c r="Q323" s="1"/>
      <c r="R323" s="75"/>
      <c r="S323" s="1"/>
      <c r="T323" s="1"/>
      <c r="U323" s="1"/>
      <c r="V323" s="177"/>
      <c r="W323" s="177"/>
      <c r="X323" s="177"/>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8" customHeight="1">
      <c r="A324" s="1"/>
      <c r="B324" s="1"/>
      <c r="C324" s="1"/>
      <c r="D324" s="1"/>
      <c r="E324" s="1"/>
      <c r="F324" s="167"/>
      <c r="G324" s="1"/>
      <c r="H324" s="167"/>
      <c r="I324" s="1"/>
      <c r="J324" s="1"/>
      <c r="K324" s="1"/>
      <c r="L324" s="10"/>
      <c r="M324" s="1"/>
      <c r="N324" s="1"/>
      <c r="O324" s="10"/>
      <c r="P324" s="1"/>
      <c r="Q324" s="1"/>
      <c r="R324" s="75"/>
      <c r="S324" s="1"/>
      <c r="T324" s="1"/>
      <c r="U324" s="1"/>
      <c r="V324" s="177"/>
      <c r="W324" s="177"/>
      <c r="X324" s="177"/>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8" customHeight="1">
      <c r="A325" s="1"/>
      <c r="B325" s="1"/>
      <c r="C325" s="1"/>
      <c r="D325" s="1"/>
      <c r="E325" s="1"/>
      <c r="F325" s="167"/>
      <c r="G325" s="1"/>
      <c r="H325" s="167"/>
      <c r="I325" s="1"/>
      <c r="J325" s="1"/>
      <c r="K325" s="1"/>
      <c r="L325" s="10"/>
      <c r="M325" s="1"/>
      <c r="N325" s="1"/>
      <c r="O325" s="10"/>
      <c r="P325" s="1"/>
      <c r="Q325" s="1"/>
      <c r="R325" s="75"/>
      <c r="S325" s="1"/>
      <c r="T325" s="1"/>
      <c r="U325" s="1"/>
      <c r="V325" s="177"/>
      <c r="W325" s="177"/>
      <c r="X325" s="177"/>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8" customHeight="1">
      <c r="A326" s="1"/>
      <c r="B326" s="1"/>
      <c r="C326" s="1"/>
      <c r="D326" s="1"/>
      <c r="E326" s="1"/>
      <c r="F326" s="167"/>
      <c r="G326" s="1"/>
      <c r="H326" s="167"/>
      <c r="I326" s="1"/>
      <c r="J326" s="1"/>
      <c r="K326" s="1"/>
      <c r="L326" s="10"/>
      <c r="M326" s="1"/>
      <c r="N326" s="1"/>
      <c r="O326" s="10"/>
      <c r="P326" s="1"/>
      <c r="Q326" s="1"/>
      <c r="R326" s="75"/>
      <c r="S326" s="1"/>
      <c r="T326" s="1"/>
      <c r="U326" s="1"/>
      <c r="V326" s="177"/>
      <c r="W326" s="177"/>
      <c r="X326" s="177"/>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8" customHeight="1">
      <c r="A327" s="1"/>
      <c r="B327" s="1"/>
      <c r="C327" s="1"/>
      <c r="D327" s="1"/>
      <c r="E327" s="1"/>
      <c r="F327" s="167"/>
      <c r="G327" s="1"/>
      <c r="H327" s="167"/>
      <c r="I327" s="1"/>
      <c r="J327" s="1"/>
      <c r="K327" s="1"/>
      <c r="L327" s="10"/>
      <c r="M327" s="1"/>
      <c r="N327" s="1"/>
      <c r="O327" s="10"/>
      <c r="P327" s="1"/>
      <c r="Q327" s="1"/>
      <c r="R327" s="75"/>
      <c r="S327" s="1"/>
      <c r="T327" s="1"/>
      <c r="U327" s="1"/>
      <c r="V327" s="177"/>
      <c r="W327" s="177"/>
      <c r="X327" s="177"/>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8" customHeight="1">
      <c r="A328" s="1"/>
      <c r="B328" s="1"/>
      <c r="C328" s="1"/>
      <c r="D328" s="1"/>
      <c r="E328" s="1"/>
      <c r="F328" s="167"/>
      <c r="G328" s="1"/>
      <c r="H328" s="167"/>
      <c r="I328" s="1"/>
      <c r="J328" s="1"/>
      <c r="K328" s="1"/>
      <c r="L328" s="10"/>
      <c r="M328" s="1"/>
      <c r="N328" s="1"/>
      <c r="O328" s="10"/>
      <c r="P328" s="1"/>
      <c r="Q328" s="1"/>
      <c r="R328" s="75"/>
      <c r="S328" s="1"/>
      <c r="T328" s="1"/>
      <c r="U328" s="1"/>
      <c r="V328" s="177"/>
      <c r="W328" s="177"/>
      <c r="X328" s="177"/>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8" customHeight="1">
      <c r="A329" s="1"/>
      <c r="B329" s="1"/>
      <c r="C329" s="1"/>
      <c r="D329" s="1"/>
      <c r="E329" s="1"/>
      <c r="F329" s="167"/>
      <c r="G329" s="1"/>
      <c r="H329" s="167"/>
      <c r="I329" s="1"/>
      <c r="J329" s="1"/>
      <c r="K329" s="1"/>
      <c r="L329" s="10"/>
      <c r="M329" s="1"/>
      <c r="N329" s="1"/>
      <c r="O329" s="10"/>
      <c r="P329" s="1"/>
      <c r="Q329" s="1"/>
      <c r="R329" s="75"/>
      <c r="S329" s="1"/>
      <c r="T329" s="1"/>
      <c r="U329" s="1"/>
      <c r="V329" s="177"/>
      <c r="W329" s="177"/>
      <c r="X329" s="177"/>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8" customHeight="1">
      <c r="A330" s="1"/>
      <c r="B330" s="1"/>
      <c r="C330" s="1"/>
      <c r="D330" s="1"/>
      <c r="E330" s="1"/>
      <c r="F330" s="167"/>
      <c r="G330" s="1"/>
      <c r="H330" s="167"/>
      <c r="I330" s="1"/>
      <c r="J330" s="1"/>
      <c r="K330" s="1"/>
      <c r="L330" s="10"/>
      <c r="M330" s="1"/>
      <c r="N330" s="1"/>
      <c r="O330" s="10"/>
      <c r="P330" s="1"/>
      <c r="Q330" s="1"/>
      <c r="R330" s="75"/>
      <c r="S330" s="1"/>
      <c r="T330" s="1"/>
      <c r="U330" s="1"/>
      <c r="V330" s="177"/>
      <c r="W330" s="177"/>
      <c r="X330" s="177"/>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8" customHeight="1">
      <c r="A331" s="1"/>
      <c r="B331" s="1"/>
      <c r="C331" s="1"/>
      <c r="D331" s="1"/>
      <c r="E331" s="1"/>
      <c r="F331" s="167"/>
      <c r="G331" s="1"/>
      <c r="H331" s="167"/>
      <c r="I331" s="1"/>
      <c r="J331" s="1"/>
      <c r="K331" s="1"/>
      <c r="L331" s="10"/>
      <c r="M331" s="1"/>
      <c r="N331" s="1"/>
      <c r="O331" s="10"/>
      <c r="P331" s="1"/>
      <c r="Q331" s="1"/>
      <c r="R331" s="75"/>
      <c r="S331" s="1"/>
      <c r="T331" s="1"/>
      <c r="U331" s="1"/>
      <c r="V331" s="177"/>
      <c r="W331" s="177"/>
      <c r="X331" s="177"/>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8" customHeight="1">
      <c r="A332" s="1"/>
      <c r="B332" s="1"/>
      <c r="C332" s="1"/>
      <c r="D332" s="1"/>
      <c r="E332" s="1"/>
      <c r="F332" s="167"/>
      <c r="G332" s="1"/>
      <c r="H332" s="167"/>
      <c r="I332" s="1"/>
      <c r="J332" s="1"/>
      <c r="K332" s="1"/>
      <c r="L332" s="10"/>
      <c r="M332" s="1"/>
      <c r="N332" s="1"/>
      <c r="O332" s="10"/>
      <c r="P332" s="1"/>
      <c r="Q332" s="1"/>
      <c r="R332" s="75"/>
      <c r="S332" s="1"/>
      <c r="T332" s="1"/>
      <c r="U332" s="1"/>
      <c r="V332" s="177"/>
      <c r="W332" s="177"/>
      <c r="X332" s="177"/>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8" customHeight="1">
      <c r="A333" s="1"/>
      <c r="B333" s="1"/>
      <c r="C333" s="1"/>
      <c r="D333" s="1"/>
      <c r="E333" s="1"/>
      <c r="F333" s="167"/>
      <c r="G333" s="1"/>
      <c r="H333" s="167"/>
      <c r="I333" s="1"/>
      <c r="J333" s="1"/>
      <c r="K333" s="1"/>
      <c r="L333" s="10"/>
      <c r="M333" s="1"/>
      <c r="N333" s="1"/>
      <c r="O333" s="10"/>
      <c r="P333" s="1"/>
      <c r="Q333" s="1"/>
      <c r="R333" s="75"/>
      <c r="S333" s="1"/>
      <c r="T333" s="1"/>
      <c r="U333" s="1"/>
      <c r="V333" s="177"/>
      <c r="W333" s="177"/>
      <c r="X333" s="177"/>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8" customHeight="1">
      <c r="A334" s="1"/>
      <c r="B334" s="1"/>
      <c r="C334" s="1"/>
      <c r="D334" s="1"/>
      <c r="E334" s="1"/>
      <c r="F334" s="167"/>
      <c r="G334" s="1"/>
      <c r="H334" s="167"/>
      <c r="I334" s="1"/>
      <c r="J334" s="1"/>
      <c r="K334" s="1"/>
      <c r="L334" s="10"/>
      <c r="M334" s="1"/>
      <c r="N334" s="1"/>
      <c r="O334" s="10"/>
      <c r="P334" s="1"/>
      <c r="Q334" s="1"/>
      <c r="R334" s="75"/>
      <c r="S334" s="1"/>
      <c r="T334" s="1"/>
      <c r="U334" s="1"/>
      <c r="V334" s="177"/>
      <c r="W334" s="177"/>
      <c r="X334" s="177"/>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8" customHeight="1">
      <c r="A335" s="1"/>
      <c r="B335" s="1"/>
      <c r="C335" s="1"/>
      <c r="D335" s="1"/>
      <c r="E335" s="1"/>
      <c r="F335" s="167"/>
      <c r="G335" s="1"/>
      <c r="H335" s="167"/>
      <c r="I335" s="1"/>
      <c r="J335" s="1"/>
      <c r="K335" s="1"/>
      <c r="L335" s="10"/>
      <c r="M335" s="1"/>
      <c r="N335" s="1"/>
      <c r="O335" s="10"/>
      <c r="P335" s="1"/>
      <c r="Q335" s="1"/>
      <c r="R335" s="75"/>
      <c r="S335" s="1"/>
      <c r="T335" s="1"/>
      <c r="U335" s="1"/>
      <c r="V335" s="177"/>
      <c r="W335" s="177"/>
      <c r="X335" s="177"/>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8" customHeight="1">
      <c r="A336" s="1"/>
      <c r="B336" s="1"/>
      <c r="C336" s="1"/>
      <c r="D336" s="1"/>
      <c r="E336" s="1"/>
      <c r="F336" s="167"/>
      <c r="G336" s="1"/>
      <c r="H336" s="167"/>
      <c r="I336" s="1"/>
      <c r="J336" s="1"/>
      <c r="K336" s="1"/>
      <c r="L336" s="10"/>
      <c r="M336" s="1"/>
      <c r="N336" s="1"/>
      <c r="O336" s="10"/>
      <c r="P336" s="1"/>
      <c r="Q336" s="1"/>
      <c r="R336" s="75"/>
      <c r="S336" s="1"/>
      <c r="T336" s="1"/>
      <c r="U336" s="1"/>
      <c r="V336" s="177"/>
      <c r="W336" s="177"/>
      <c r="X336" s="177"/>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8" customHeight="1">
      <c r="A337" s="1"/>
      <c r="B337" s="1"/>
      <c r="C337" s="1"/>
      <c r="D337" s="1"/>
      <c r="E337" s="1"/>
      <c r="F337" s="167"/>
      <c r="G337" s="1"/>
      <c r="H337" s="167"/>
      <c r="I337" s="1"/>
      <c r="J337" s="1"/>
      <c r="K337" s="1"/>
      <c r="L337" s="10"/>
      <c r="M337" s="1"/>
      <c r="N337" s="1"/>
      <c r="O337" s="10"/>
      <c r="P337" s="1"/>
      <c r="Q337" s="1"/>
      <c r="R337" s="75"/>
      <c r="S337" s="1"/>
      <c r="T337" s="1"/>
      <c r="U337" s="1"/>
      <c r="V337" s="177"/>
      <c r="W337" s="177"/>
      <c r="X337" s="177"/>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8" customHeight="1">
      <c r="A338" s="1"/>
      <c r="B338" s="1"/>
      <c r="C338" s="1"/>
      <c r="D338" s="1"/>
      <c r="E338" s="1"/>
      <c r="F338" s="167"/>
      <c r="G338" s="1"/>
      <c r="H338" s="167"/>
      <c r="I338" s="1"/>
      <c r="J338" s="1"/>
      <c r="K338" s="1"/>
      <c r="L338" s="10"/>
      <c r="M338" s="1"/>
      <c r="N338" s="1"/>
      <c r="O338" s="10"/>
      <c r="P338" s="1"/>
      <c r="Q338" s="1"/>
      <c r="R338" s="75"/>
      <c r="S338" s="1"/>
      <c r="T338" s="1"/>
      <c r="U338" s="1"/>
      <c r="V338" s="177"/>
      <c r="W338" s="177"/>
      <c r="X338" s="177"/>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8" customHeight="1">
      <c r="A339" s="1"/>
      <c r="B339" s="1"/>
      <c r="C339" s="1"/>
      <c r="D339" s="1"/>
      <c r="E339" s="1"/>
      <c r="F339" s="167"/>
      <c r="G339" s="1"/>
      <c r="H339" s="167"/>
      <c r="I339" s="1"/>
      <c r="J339" s="1"/>
      <c r="K339" s="1"/>
      <c r="L339" s="10"/>
      <c r="M339" s="1"/>
      <c r="N339" s="1"/>
      <c r="O339" s="10"/>
      <c r="P339" s="1"/>
      <c r="Q339" s="1"/>
      <c r="R339" s="75"/>
      <c r="S339" s="1"/>
      <c r="T339" s="1"/>
      <c r="U339" s="1"/>
      <c r="V339" s="177"/>
      <c r="W339" s="177"/>
      <c r="X339" s="177"/>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8" customHeight="1">
      <c r="A340" s="1"/>
      <c r="B340" s="1"/>
      <c r="C340" s="1"/>
      <c r="D340" s="1"/>
      <c r="E340" s="1"/>
      <c r="F340" s="167"/>
      <c r="G340" s="1"/>
      <c r="H340" s="167"/>
      <c r="I340" s="1"/>
      <c r="J340" s="1"/>
      <c r="K340" s="1"/>
      <c r="L340" s="10"/>
      <c r="M340" s="1"/>
      <c r="N340" s="1"/>
      <c r="O340" s="10"/>
      <c r="P340" s="1"/>
      <c r="Q340" s="1"/>
      <c r="R340" s="75"/>
      <c r="S340" s="1"/>
      <c r="T340" s="1"/>
      <c r="U340" s="1"/>
      <c r="V340" s="177"/>
      <c r="W340" s="177"/>
      <c r="X340" s="177"/>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8" customHeight="1">
      <c r="A341" s="1"/>
      <c r="B341" s="1"/>
      <c r="C341" s="1"/>
      <c r="D341" s="1"/>
      <c r="E341" s="1"/>
      <c r="F341" s="167"/>
      <c r="G341" s="1"/>
      <c r="H341" s="167"/>
      <c r="I341" s="1"/>
      <c r="J341" s="1"/>
      <c r="K341" s="1"/>
      <c r="L341" s="10"/>
      <c r="M341" s="1"/>
      <c r="N341" s="1"/>
      <c r="O341" s="10"/>
      <c r="P341" s="1"/>
      <c r="Q341" s="1"/>
      <c r="R341" s="75"/>
      <c r="S341" s="1"/>
      <c r="T341" s="1"/>
      <c r="U341" s="1"/>
      <c r="V341" s="177"/>
      <c r="W341" s="177"/>
      <c r="X341" s="177"/>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8" customHeight="1">
      <c r="A342" s="1"/>
      <c r="B342" s="1"/>
      <c r="C342" s="1"/>
      <c r="D342" s="1"/>
      <c r="E342" s="1"/>
      <c r="F342" s="167"/>
      <c r="G342" s="1"/>
      <c r="H342" s="167"/>
      <c r="I342" s="1"/>
      <c r="J342" s="1"/>
      <c r="K342" s="1"/>
      <c r="L342" s="10"/>
      <c r="M342" s="1"/>
      <c r="N342" s="1"/>
      <c r="O342" s="10"/>
      <c r="P342" s="1"/>
      <c r="Q342" s="1"/>
      <c r="R342" s="75"/>
      <c r="S342" s="1"/>
      <c r="T342" s="1"/>
      <c r="U342" s="1"/>
      <c r="V342" s="177"/>
      <c r="W342" s="177"/>
      <c r="X342" s="177"/>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8" customHeight="1">
      <c r="A343" s="1"/>
      <c r="B343" s="1"/>
      <c r="C343" s="1"/>
      <c r="D343" s="1"/>
      <c r="E343" s="1"/>
      <c r="F343" s="167"/>
      <c r="G343" s="1"/>
      <c r="H343" s="167"/>
      <c r="I343" s="1"/>
      <c r="J343" s="1"/>
      <c r="K343" s="1"/>
      <c r="L343" s="10"/>
      <c r="M343" s="1"/>
      <c r="N343" s="1"/>
      <c r="O343" s="10"/>
      <c r="P343" s="1"/>
      <c r="Q343" s="1"/>
      <c r="R343" s="75"/>
      <c r="S343" s="1"/>
      <c r="T343" s="1"/>
      <c r="U343" s="1"/>
      <c r="V343" s="177"/>
      <c r="W343" s="177"/>
      <c r="X343" s="177"/>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8" customHeight="1">
      <c r="A344" s="1"/>
      <c r="B344" s="1"/>
      <c r="C344" s="1"/>
      <c r="D344" s="1"/>
      <c r="E344" s="1"/>
      <c r="F344" s="167"/>
      <c r="G344" s="1"/>
      <c r="H344" s="167"/>
      <c r="I344" s="1"/>
      <c r="J344" s="1"/>
      <c r="K344" s="1"/>
      <c r="L344" s="10"/>
      <c r="M344" s="1"/>
      <c r="N344" s="1"/>
      <c r="O344" s="10"/>
      <c r="P344" s="1"/>
      <c r="Q344" s="1"/>
      <c r="R344" s="75"/>
      <c r="S344" s="1"/>
      <c r="T344" s="1"/>
      <c r="U344" s="1"/>
      <c r="V344" s="177"/>
      <c r="W344" s="177"/>
      <c r="X344" s="177"/>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8" customHeight="1">
      <c r="A345" s="1"/>
      <c r="B345" s="1"/>
      <c r="C345" s="1"/>
      <c r="D345" s="1"/>
      <c r="E345" s="1"/>
      <c r="F345" s="167"/>
      <c r="G345" s="1"/>
      <c r="H345" s="167"/>
      <c r="I345" s="1"/>
      <c r="J345" s="1"/>
      <c r="K345" s="1"/>
      <c r="L345" s="10"/>
      <c r="M345" s="1"/>
      <c r="N345" s="1"/>
      <c r="O345" s="10"/>
      <c r="P345" s="1"/>
      <c r="Q345" s="1"/>
      <c r="R345" s="75"/>
      <c r="S345" s="1"/>
      <c r="T345" s="1"/>
      <c r="U345" s="1"/>
      <c r="V345" s="177"/>
      <c r="W345" s="177"/>
      <c r="X345" s="177"/>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8" customHeight="1">
      <c r="A346" s="1"/>
      <c r="B346" s="1"/>
      <c r="C346" s="1"/>
      <c r="D346" s="1"/>
      <c r="E346" s="1"/>
      <c r="F346" s="167"/>
      <c r="G346" s="1"/>
      <c r="H346" s="167"/>
      <c r="I346" s="1"/>
      <c r="J346" s="1"/>
      <c r="K346" s="1"/>
      <c r="L346" s="10"/>
      <c r="M346" s="1"/>
      <c r="N346" s="1"/>
      <c r="O346" s="10"/>
      <c r="P346" s="1"/>
      <c r="Q346" s="1"/>
      <c r="R346" s="75"/>
      <c r="S346" s="1"/>
      <c r="T346" s="1"/>
      <c r="U346" s="1"/>
      <c r="V346" s="177"/>
      <c r="W346" s="177"/>
      <c r="X346" s="177"/>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8" customHeight="1">
      <c r="A347" s="1"/>
      <c r="B347" s="1"/>
      <c r="C347" s="1"/>
      <c r="D347" s="1"/>
      <c r="E347" s="1"/>
      <c r="F347" s="167"/>
      <c r="G347" s="1"/>
      <c r="H347" s="167"/>
      <c r="I347" s="1"/>
      <c r="J347" s="1"/>
      <c r="K347" s="1"/>
      <c r="L347" s="10"/>
      <c r="M347" s="1"/>
      <c r="N347" s="1"/>
      <c r="O347" s="10"/>
      <c r="P347" s="1"/>
      <c r="Q347" s="1"/>
      <c r="R347" s="75"/>
      <c r="S347" s="1"/>
      <c r="T347" s="1"/>
      <c r="U347" s="1"/>
      <c r="V347" s="177"/>
      <c r="W347" s="177"/>
      <c r="X347" s="177"/>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8" customHeight="1">
      <c r="A348" s="1"/>
      <c r="B348" s="1"/>
      <c r="C348" s="1"/>
      <c r="D348" s="1"/>
      <c r="E348" s="1"/>
      <c r="F348" s="167"/>
      <c r="G348" s="1"/>
      <c r="H348" s="167"/>
      <c r="I348" s="1"/>
      <c r="J348" s="1"/>
      <c r="K348" s="1"/>
      <c r="L348" s="10"/>
      <c r="M348" s="1"/>
      <c r="N348" s="1"/>
      <c r="O348" s="10"/>
      <c r="P348" s="1"/>
      <c r="Q348" s="1"/>
      <c r="R348" s="75"/>
      <c r="S348" s="1"/>
      <c r="T348" s="1"/>
      <c r="U348" s="1"/>
      <c r="V348" s="177"/>
      <c r="W348" s="177"/>
      <c r="X348" s="177"/>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8" customHeight="1">
      <c r="A349" s="1"/>
      <c r="B349" s="1"/>
      <c r="C349" s="1"/>
      <c r="D349" s="1"/>
      <c r="E349" s="1"/>
      <c r="F349" s="167"/>
      <c r="G349" s="1"/>
      <c r="H349" s="167"/>
      <c r="I349" s="1"/>
      <c r="J349" s="1"/>
      <c r="K349" s="1"/>
      <c r="L349" s="10"/>
      <c r="M349" s="1"/>
      <c r="N349" s="1"/>
      <c r="O349" s="10"/>
      <c r="P349" s="1"/>
      <c r="Q349" s="1"/>
      <c r="R349" s="75"/>
      <c r="S349" s="1"/>
      <c r="T349" s="1"/>
      <c r="U349" s="1"/>
      <c r="V349" s="177"/>
      <c r="W349" s="177"/>
      <c r="X349" s="177"/>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8" customHeight="1">
      <c r="A350" s="1"/>
      <c r="B350" s="1"/>
      <c r="C350" s="1"/>
      <c r="D350" s="1"/>
      <c r="E350" s="1"/>
      <c r="F350" s="167"/>
      <c r="G350" s="1"/>
      <c r="H350" s="167"/>
      <c r="I350" s="1"/>
      <c r="J350" s="1"/>
      <c r="K350" s="1"/>
      <c r="L350" s="10"/>
      <c r="M350" s="1"/>
      <c r="N350" s="1"/>
      <c r="O350" s="10"/>
      <c r="P350" s="1"/>
      <c r="Q350" s="1"/>
      <c r="R350" s="75"/>
      <c r="S350" s="1"/>
      <c r="T350" s="1"/>
      <c r="U350" s="1"/>
      <c r="V350" s="177"/>
      <c r="W350" s="177"/>
      <c r="X350" s="177"/>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8" customHeight="1">
      <c r="A351" s="1"/>
      <c r="B351" s="1"/>
      <c r="C351" s="1"/>
      <c r="D351" s="1"/>
      <c r="E351" s="1"/>
      <c r="F351" s="167"/>
      <c r="G351" s="1"/>
      <c r="H351" s="167"/>
      <c r="I351" s="1"/>
      <c r="J351" s="1"/>
      <c r="K351" s="1"/>
      <c r="L351" s="10"/>
      <c r="M351" s="1"/>
      <c r="N351" s="1"/>
      <c r="O351" s="10"/>
      <c r="P351" s="1"/>
      <c r="Q351" s="1"/>
      <c r="R351" s="75"/>
      <c r="S351" s="1"/>
      <c r="T351" s="1"/>
      <c r="U351" s="1"/>
      <c r="V351" s="177"/>
      <c r="W351" s="177"/>
      <c r="X351" s="177"/>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8" customHeight="1">
      <c r="A352" s="1"/>
      <c r="B352" s="1"/>
      <c r="C352" s="1"/>
      <c r="D352" s="1"/>
      <c r="E352" s="1"/>
      <c r="F352" s="167"/>
      <c r="G352" s="1"/>
      <c r="H352" s="167"/>
      <c r="I352" s="1"/>
      <c r="J352" s="1"/>
      <c r="K352" s="1"/>
      <c r="L352" s="10"/>
      <c r="M352" s="1"/>
      <c r="N352" s="1"/>
      <c r="O352" s="10"/>
      <c r="P352" s="1"/>
      <c r="Q352" s="1"/>
      <c r="R352" s="75"/>
      <c r="S352" s="1"/>
      <c r="T352" s="1"/>
      <c r="U352" s="1"/>
      <c r="V352" s="177"/>
      <c r="W352" s="177"/>
      <c r="X352" s="177"/>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8" customHeight="1">
      <c r="A353" s="1"/>
      <c r="B353" s="1"/>
      <c r="C353" s="1"/>
      <c r="D353" s="1"/>
      <c r="E353" s="1"/>
      <c r="F353" s="167"/>
      <c r="G353" s="1"/>
      <c r="H353" s="167"/>
      <c r="I353" s="1"/>
      <c r="J353" s="1"/>
      <c r="K353" s="1"/>
      <c r="L353" s="10"/>
      <c r="M353" s="1"/>
      <c r="N353" s="1"/>
      <c r="O353" s="10"/>
      <c r="P353" s="1"/>
      <c r="Q353" s="1"/>
      <c r="R353" s="75"/>
      <c r="S353" s="1"/>
      <c r="T353" s="1"/>
      <c r="U353" s="1"/>
      <c r="V353" s="177"/>
      <c r="W353" s="177"/>
      <c r="X353" s="177"/>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8" customHeight="1">
      <c r="A354" s="1"/>
      <c r="B354" s="1"/>
      <c r="C354" s="1"/>
      <c r="D354" s="1"/>
      <c r="E354" s="1"/>
      <c r="F354" s="167"/>
      <c r="G354" s="1"/>
      <c r="H354" s="167"/>
      <c r="I354" s="1"/>
      <c r="J354" s="1"/>
      <c r="K354" s="1"/>
      <c r="L354" s="10"/>
      <c r="M354" s="1"/>
      <c r="N354" s="1"/>
      <c r="O354" s="10"/>
      <c r="P354" s="1"/>
      <c r="Q354" s="1"/>
      <c r="R354" s="75"/>
      <c r="S354" s="1"/>
      <c r="T354" s="1"/>
      <c r="U354" s="1"/>
      <c r="V354" s="177"/>
      <c r="W354" s="177"/>
      <c r="X354" s="177"/>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8" customHeight="1">
      <c r="A355" s="1"/>
      <c r="B355" s="1"/>
      <c r="C355" s="1"/>
      <c r="D355" s="1"/>
      <c r="E355" s="1"/>
      <c r="F355" s="167"/>
      <c r="G355" s="1"/>
      <c r="H355" s="167"/>
      <c r="I355" s="1"/>
      <c r="J355" s="1"/>
      <c r="K355" s="1"/>
      <c r="L355" s="10"/>
      <c r="M355" s="1"/>
      <c r="N355" s="1"/>
      <c r="O355" s="10"/>
      <c r="P355" s="1"/>
      <c r="Q355" s="1"/>
      <c r="R355" s="75"/>
      <c r="S355" s="1"/>
      <c r="T355" s="1"/>
      <c r="U355" s="1"/>
      <c r="V355" s="177"/>
      <c r="W355" s="177"/>
      <c r="X355" s="177"/>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8" customHeight="1">
      <c r="A356" s="1"/>
      <c r="B356" s="1"/>
      <c r="C356" s="1"/>
      <c r="D356" s="1"/>
      <c r="E356" s="1"/>
      <c r="F356" s="167"/>
      <c r="G356" s="1"/>
      <c r="H356" s="167"/>
      <c r="I356" s="1"/>
      <c r="J356" s="1"/>
      <c r="K356" s="1"/>
      <c r="L356" s="10"/>
      <c r="M356" s="1"/>
      <c r="N356" s="1"/>
      <c r="O356" s="10"/>
      <c r="P356" s="1"/>
      <c r="Q356" s="1"/>
      <c r="R356" s="75"/>
      <c r="S356" s="1"/>
      <c r="T356" s="1"/>
      <c r="U356" s="1"/>
      <c r="V356" s="177"/>
      <c r="W356" s="177"/>
      <c r="X356" s="177"/>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8" customHeight="1">
      <c r="A357" s="1"/>
      <c r="B357" s="1"/>
      <c r="C357" s="1"/>
      <c r="D357" s="1"/>
      <c r="E357" s="1"/>
      <c r="F357" s="167"/>
      <c r="G357" s="1"/>
      <c r="H357" s="167"/>
      <c r="I357" s="1"/>
      <c r="J357" s="1"/>
      <c r="K357" s="1"/>
      <c r="L357" s="10"/>
      <c r="M357" s="1"/>
      <c r="N357" s="1"/>
      <c r="O357" s="10"/>
      <c r="P357" s="1"/>
      <c r="Q357" s="1"/>
      <c r="R357" s="75"/>
      <c r="S357" s="1"/>
      <c r="T357" s="1"/>
      <c r="U357" s="1"/>
      <c r="V357" s="177"/>
      <c r="W357" s="177"/>
      <c r="X357" s="177"/>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8" customHeight="1">
      <c r="A358" s="1"/>
      <c r="B358" s="1"/>
      <c r="C358" s="1"/>
      <c r="D358" s="1"/>
      <c r="E358" s="1"/>
      <c r="F358" s="167"/>
      <c r="G358" s="1"/>
      <c r="H358" s="167"/>
      <c r="I358" s="1"/>
      <c r="J358" s="1"/>
      <c r="K358" s="1"/>
      <c r="L358" s="10"/>
      <c r="M358" s="1"/>
      <c r="N358" s="1"/>
      <c r="O358" s="10"/>
      <c r="P358" s="1"/>
      <c r="Q358" s="1"/>
      <c r="R358" s="75"/>
      <c r="S358" s="1"/>
      <c r="T358" s="1"/>
      <c r="U358" s="1"/>
      <c r="V358" s="177"/>
      <c r="W358" s="177"/>
      <c r="X358" s="177"/>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8" customHeight="1">
      <c r="A359" s="1"/>
      <c r="B359" s="1"/>
      <c r="C359" s="1"/>
      <c r="D359" s="1"/>
      <c r="E359" s="1"/>
      <c r="F359" s="167"/>
      <c r="G359" s="1"/>
      <c r="H359" s="167"/>
      <c r="I359" s="1"/>
      <c r="J359" s="1"/>
      <c r="K359" s="1"/>
      <c r="L359" s="10"/>
      <c r="M359" s="1"/>
      <c r="N359" s="1"/>
      <c r="O359" s="10"/>
      <c r="P359" s="1"/>
      <c r="Q359" s="1"/>
      <c r="R359" s="75"/>
      <c r="S359" s="1"/>
      <c r="T359" s="1"/>
      <c r="U359" s="1"/>
      <c r="V359" s="177"/>
      <c r="W359" s="177"/>
      <c r="X359" s="177"/>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8" customHeight="1">
      <c r="A360" s="1"/>
      <c r="B360" s="1"/>
      <c r="C360" s="1"/>
      <c r="D360" s="1"/>
      <c r="E360" s="1"/>
      <c r="F360" s="167"/>
      <c r="G360" s="1"/>
      <c r="H360" s="167"/>
      <c r="I360" s="1"/>
      <c r="J360" s="1"/>
      <c r="K360" s="1"/>
      <c r="L360" s="10"/>
      <c r="M360" s="1"/>
      <c r="N360" s="1"/>
      <c r="O360" s="10"/>
      <c r="P360" s="1"/>
      <c r="Q360" s="1"/>
      <c r="R360" s="75"/>
      <c r="S360" s="1"/>
      <c r="T360" s="1"/>
      <c r="U360" s="1"/>
      <c r="V360" s="177"/>
      <c r="W360" s="177"/>
      <c r="X360" s="177"/>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8" customHeight="1">
      <c r="A361" s="1"/>
      <c r="B361" s="1"/>
      <c r="C361" s="1"/>
      <c r="D361" s="1"/>
      <c r="E361" s="1"/>
      <c r="F361" s="167"/>
      <c r="G361" s="1"/>
      <c r="H361" s="167"/>
      <c r="I361" s="1"/>
      <c r="J361" s="1"/>
      <c r="K361" s="1"/>
      <c r="L361" s="10"/>
      <c r="M361" s="1"/>
      <c r="N361" s="1"/>
      <c r="O361" s="10"/>
      <c r="P361" s="1"/>
      <c r="Q361" s="1"/>
      <c r="R361" s="75"/>
      <c r="S361" s="1"/>
      <c r="T361" s="1"/>
      <c r="U361" s="1"/>
      <c r="V361" s="177"/>
      <c r="W361" s="177"/>
      <c r="X361" s="177"/>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8" customHeight="1">
      <c r="A362" s="1"/>
      <c r="B362" s="1"/>
      <c r="C362" s="1"/>
      <c r="D362" s="1"/>
      <c r="E362" s="1"/>
      <c r="F362" s="167"/>
      <c r="G362" s="1"/>
      <c r="H362" s="167"/>
      <c r="I362" s="1"/>
      <c r="J362" s="1"/>
      <c r="K362" s="1"/>
      <c r="L362" s="10"/>
      <c r="M362" s="1"/>
      <c r="N362" s="1"/>
      <c r="O362" s="10"/>
      <c r="P362" s="1"/>
      <c r="Q362" s="1"/>
      <c r="R362" s="75"/>
      <c r="S362" s="1"/>
      <c r="T362" s="1"/>
      <c r="U362" s="1"/>
      <c r="V362" s="177"/>
      <c r="W362" s="177"/>
      <c r="X362" s="177"/>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8" customHeight="1">
      <c r="A363" s="1"/>
      <c r="B363" s="1"/>
      <c r="C363" s="1"/>
      <c r="D363" s="1"/>
      <c r="E363" s="1"/>
      <c r="F363" s="167"/>
      <c r="G363" s="1"/>
      <c r="H363" s="167"/>
      <c r="I363" s="1"/>
      <c r="J363" s="1"/>
      <c r="K363" s="1"/>
      <c r="L363" s="10"/>
      <c r="M363" s="1"/>
      <c r="N363" s="1"/>
      <c r="O363" s="10"/>
      <c r="P363" s="1"/>
      <c r="Q363" s="1"/>
      <c r="R363" s="75"/>
      <c r="S363" s="1"/>
      <c r="T363" s="1"/>
      <c r="U363" s="1"/>
      <c r="V363" s="177"/>
      <c r="W363" s="177"/>
      <c r="X363" s="177"/>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8" customHeight="1">
      <c r="A364" s="1"/>
      <c r="B364" s="1"/>
      <c r="C364" s="1"/>
      <c r="D364" s="1"/>
      <c r="E364" s="1"/>
      <c r="F364" s="167"/>
      <c r="G364" s="1"/>
      <c r="H364" s="167"/>
      <c r="I364" s="1"/>
      <c r="J364" s="1"/>
      <c r="K364" s="1"/>
      <c r="L364" s="10"/>
      <c r="M364" s="1"/>
      <c r="N364" s="1"/>
      <c r="O364" s="10"/>
      <c r="P364" s="1"/>
      <c r="Q364" s="1"/>
      <c r="R364" s="75"/>
      <c r="S364" s="1"/>
      <c r="T364" s="1"/>
      <c r="U364" s="1"/>
      <c r="V364" s="177"/>
      <c r="W364" s="177"/>
      <c r="X364" s="177"/>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8" customHeight="1">
      <c r="A365" s="1"/>
      <c r="B365" s="1"/>
      <c r="C365" s="1"/>
      <c r="D365" s="1"/>
      <c r="E365" s="1"/>
      <c r="F365" s="167"/>
      <c r="G365" s="1"/>
      <c r="H365" s="167"/>
      <c r="I365" s="1"/>
      <c r="J365" s="1"/>
      <c r="K365" s="1"/>
      <c r="L365" s="10"/>
      <c r="M365" s="1"/>
      <c r="N365" s="1"/>
      <c r="O365" s="10"/>
      <c r="P365" s="1"/>
      <c r="Q365" s="1"/>
      <c r="R365" s="75"/>
      <c r="S365" s="1"/>
      <c r="T365" s="1"/>
      <c r="U365" s="1"/>
      <c r="V365" s="177"/>
      <c r="W365" s="177"/>
      <c r="X365" s="177"/>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8" customHeight="1">
      <c r="A366" s="1"/>
      <c r="B366" s="1"/>
      <c r="C366" s="1"/>
      <c r="D366" s="1"/>
      <c r="E366" s="1"/>
      <c r="F366" s="167"/>
      <c r="G366" s="1"/>
      <c r="H366" s="167"/>
      <c r="I366" s="1"/>
      <c r="J366" s="1"/>
      <c r="K366" s="1"/>
      <c r="L366" s="10"/>
      <c r="M366" s="1"/>
      <c r="N366" s="1"/>
      <c r="O366" s="10"/>
      <c r="P366" s="1"/>
      <c r="Q366" s="1"/>
      <c r="R366" s="75"/>
      <c r="S366" s="1"/>
      <c r="T366" s="1"/>
      <c r="U366" s="1"/>
      <c r="V366" s="177"/>
      <c r="W366" s="177"/>
      <c r="X366" s="177"/>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8" customHeight="1">
      <c r="A367" s="1"/>
      <c r="B367" s="1"/>
      <c r="C367" s="1"/>
      <c r="D367" s="1"/>
      <c r="E367" s="1"/>
      <c r="F367" s="167"/>
      <c r="G367" s="1"/>
      <c r="H367" s="167"/>
      <c r="I367" s="1"/>
      <c r="J367" s="1"/>
      <c r="K367" s="1"/>
      <c r="L367" s="10"/>
      <c r="M367" s="1"/>
      <c r="N367" s="1"/>
      <c r="O367" s="10"/>
      <c r="P367" s="1"/>
      <c r="Q367" s="1"/>
      <c r="R367" s="75"/>
      <c r="S367" s="1"/>
      <c r="T367" s="1"/>
      <c r="U367" s="1"/>
      <c r="V367" s="177"/>
      <c r="W367" s="177"/>
      <c r="X367" s="177"/>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8" customHeight="1">
      <c r="A368" s="1"/>
      <c r="B368" s="1"/>
      <c r="C368" s="1"/>
      <c r="D368" s="1"/>
      <c r="E368" s="1"/>
      <c r="F368" s="167"/>
      <c r="G368" s="1"/>
      <c r="H368" s="167"/>
      <c r="I368" s="1"/>
      <c r="J368" s="1"/>
      <c r="K368" s="1"/>
      <c r="L368" s="10"/>
      <c r="M368" s="1"/>
      <c r="N368" s="1"/>
      <c r="O368" s="10"/>
      <c r="P368" s="1"/>
      <c r="Q368" s="1"/>
      <c r="R368" s="75"/>
      <c r="S368" s="1"/>
      <c r="T368" s="1"/>
      <c r="U368" s="1"/>
      <c r="V368" s="177"/>
      <c r="W368" s="177"/>
      <c r="X368" s="177"/>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8" customHeight="1">
      <c r="A369" s="1"/>
      <c r="B369" s="1"/>
      <c r="C369" s="1"/>
      <c r="D369" s="1"/>
      <c r="E369" s="1"/>
      <c r="F369" s="167"/>
      <c r="G369" s="1"/>
      <c r="H369" s="167"/>
      <c r="I369" s="1"/>
      <c r="J369" s="1"/>
      <c r="K369" s="1"/>
      <c r="L369" s="10"/>
      <c r="M369" s="1"/>
      <c r="N369" s="1"/>
      <c r="O369" s="10"/>
      <c r="P369" s="1"/>
      <c r="Q369" s="1"/>
      <c r="R369" s="75"/>
      <c r="S369" s="1"/>
      <c r="T369" s="1"/>
      <c r="U369" s="1"/>
      <c r="V369" s="177"/>
      <c r="W369" s="177"/>
      <c r="X369" s="177"/>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8" customHeight="1">
      <c r="A370" s="1"/>
      <c r="B370" s="1"/>
      <c r="C370" s="1"/>
      <c r="D370" s="1"/>
      <c r="E370" s="1"/>
      <c r="F370" s="167"/>
      <c r="G370" s="1"/>
      <c r="H370" s="167"/>
      <c r="I370" s="1"/>
      <c r="J370" s="1"/>
      <c r="K370" s="1"/>
      <c r="L370" s="10"/>
      <c r="M370" s="1"/>
      <c r="N370" s="1"/>
      <c r="O370" s="10"/>
      <c r="P370" s="1"/>
      <c r="Q370" s="1"/>
      <c r="R370" s="75"/>
      <c r="S370" s="1"/>
      <c r="T370" s="1"/>
      <c r="U370" s="1"/>
      <c r="V370" s="177"/>
      <c r="W370" s="177"/>
      <c r="X370" s="177"/>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8" customHeight="1">
      <c r="A371" s="1"/>
      <c r="B371" s="1"/>
      <c r="C371" s="1"/>
      <c r="D371" s="1"/>
      <c r="E371" s="1"/>
      <c r="F371" s="167"/>
      <c r="G371" s="1"/>
      <c r="H371" s="167"/>
      <c r="I371" s="1"/>
      <c r="J371" s="1"/>
      <c r="K371" s="1"/>
      <c r="L371" s="10"/>
      <c r="M371" s="1"/>
      <c r="N371" s="1"/>
      <c r="O371" s="10"/>
      <c r="P371" s="1"/>
      <c r="Q371" s="1"/>
      <c r="R371" s="75"/>
      <c r="S371" s="1"/>
      <c r="T371" s="1"/>
      <c r="U371" s="1"/>
      <c r="V371" s="177"/>
      <c r="W371" s="177"/>
      <c r="X371" s="177"/>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8" customHeight="1">
      <c r="A372" s="1"/>
      <c r="B372" s="1"/>
      <c r="C372" s="1"/>
      <c r="D372" s="1"/>
      <c r="E372" s="1"/>
      <c r="F372" s="167"/>
      <c r="G372" s="1"/>
      <c r="H372" s="167"/>
      <c r="I372" s="1"/>
      <c r="J372" s="1"/>
      <c r="K372" s="1"/>
      <c r="L372" s="10"/>
      <c r="M372" s="1"/>
      <c r="N372" s="1"/>
      <c r="O372" s="10"/>
      <c r="P372" s="1"/>
      <c r="Q372" s="1"/>
      <c r="R372" s="75"/>
      <c r="S372" s="1"/>
      <c r="T372" s="1"/>
      <c r="U372" s="1"/>
      <c r="V372" s="177"/>
      <c r="W372" s="177"/>
      <c r="X372" s="177"/>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8" customHeight="1">
      <c r="A373" s="1"/>
      <c r="B373" s="1"/>
      <c r="C373" s="1"/>
      <c r="D373" s="1"/>
      <c r="E373" s="1"/>
      <c r="F373" s="167"/>
      <c r="G373" s="1"/>
      <c r="H373" s="167"/>
      <c r="I373" s="1"/>
      <c r="J373" s="1"/>
      <c r="K373" s="1"/>
      <c r="L373" s="10"/>
      <c r="M373" s="1"/>
      <c r="N373" s="1"/>
      <c r="O373" s="10"/>
      <c r="P373" s="1"/>
      <c r="Q373" s="1"/>
      <c r="R373" s="75"/>
      <c r="S373" s="1"/>
      <c r="T373" s="1"/>
      <c r="U373" s="1"/>
      <c r="V373" s="177"/>
      <c r="W373" s="177"/>
      <c r="X373" s="177"/>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8" customHeight="1">
      <c r="A374" s="1"/>
      <c r="B374" s="1"/>
      <c r="C374" s="1"/>
      <c r="D374" s="1"/>
      <c r="E374" s="1"/>
      <c r="F374" s="167"/>
      <c r="G374" s="1"/>
      <c r="H374" s="167"/>
      <c r="I374" s="1"/>
      <c r="J374" s="1"/>
      <c r="K374" s="1"/>
      <c r="L374" s="10"/>
      <c r="M374" s="1"/>
      <c r="N374" s="1"/>
      <c r="O374" s="10"/>
      <c r="P374" s="1"/>
      <c r="Q374" s="1"/>
      <c r="R374" s="75"/>
      <c r="S374" s="1"/>
      <c r="T374" s="1"/>
      <c r="U374" s="1"/>
      <c r="V374" s="177"/>
      <c r="W374" s="177"/>
      <c r="X374" s="177"/>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8" customHeight="1">
      <c r="A375" s="1"/>
      <c r="B375" s="1"/>
      <c r="C375" s="1"/>
      <c r="D375" s="1"/>
      <c r="E375" s="1"/>
      <c r="F375" s="167"/>
      <c r="G375" s="1"/>
      <c r="H375" s="167"/>
      <c r="I375" s="1"/>
      <c r="J375" s="1"/>
      <c r="K375" s="1"/>
      <c r="L375" s="10"/>
      <c r="M375" s="1"/>
      <c r="N375" s="1"/>
      <c r="O375" s="10"/>
      <c r="P375" s="1"/>
      <c r="Q375" s="1"/>
      <c r="R375" s="75"/>
      <c r="S375" s="1"/>
      <c r="T375" s="1"/>
      <c r="U375" s="1"/>
      <c r="V375" s="177"/>
      <c r="W375" s="177"/>
      <c r="X375" s="177"/>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8" customHeight="1">
      <c r="A376" s="1"/>
      <c r="B376" s="1"/>
      <c r="C376" s="1"/>
      <c r="D376" s="1"/>
      <c r="E376" s="1"/>
      <c r="F376" s="167"/>
      <c r="G376" s="1"/>
      <c r="H376" s="167"/>
      <c r="I376" s="1"/>
      <c r="J376" s="1"/>
      <c r="K376" s="1"/>
      <c r="L376" s="10"/>
      <c r="M376" s="1"/>
      <c r="N376" s="1"/>
      <c r="O376" s="10"/>
      <c r="P376" s="1"/>
      <c r="Q376" s="1"/>
      <c r="R376" s="75"/>
      <c r="S376" s="1"/>
      <c r="T376" s="1"/>
      <c r="U376" s="1"/>
      <c r="V376" s="177"/>
      <c r="W376" s="177"/>
      <c r="X376" s="177"/>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8" customHeight="1">
      <c r="A377" s="1"/>
      <c r="B377" s="1"/>
      <c r="C377" s="1"/>
      <c r="D377" s="1"/>
      <c r="E377" s="1"/>
      <c r="F377" s="167"/>
      <c r="G377" s="1"/>
      <c r="H377" s="167"/>
      <c r="I377" s="1"/>
      <c r="J377" s="1"/>
      <c r="K377" s="1"/>
      <c r="L377" s="10"/>
      <c r="M377" s="1"/>
      <c r="N377" s="1"/>
      <c r="O377" s="10"/>
      <c r="P377" s="1"/>
      <c r="Q377" s="1"/>
      <c r="R377" s="75"/>
      <c r="S377" s="1"/>
      <c r="T377" s="1"/>
      <c r="U377" s="1"/>
      <c r="V377" s="177"/>
      <c r="W377" s="177"/>
      <c r="X377" s="177"/>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8" customHeight="1">
      <c r="A378" s="1"/>
      <c r="B378" s="1"/>
      <c r="C378" s="1"/>
      <c r="D378" s="1"/>
      <c r="E378" s="1"/>
      <c r="F378" s="167"/>
      <c r="G378" s="1"/>
      <c r="H378" s="167"/>
      <c r="I378" s="1"/>
      <c r="J378" s="1"/>
      <c r="K378" s="1"/>
      <c r="L378" s="10"/>
      <c r="M378" s="1"/>
      <c r="N378" s="1"/>
      <c r="O378" s="10"/>
      <c r="P378" s="1"/>
      <c r="Q378" s="1"/>
      <c r="R378" s="75"/>
      <c r="S378" s="1"/>
      <c r="T378" s="1"/>
      <c r="U378" s="1"/>
      <c r="V378" s="177"/>
      <c r="W378" s="177"/>
      <c r="X378" s="177"/>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8" customHeight="1">
      <c r="A379" s="1"/>
      <c r="B379" s="1"/>
      <c r="C379" s="1"/>
      <c r="D379" s="1"/>
      <c r="E379" s="1"/>
      <c r="F379" s="167"/>
      <c r="G379" s="1"/>
      <c r="H379" s="167"/>
      <c r="I379" s="1"/>
      <c r="J379" s="1"/>
      <c r="K379" s="1"/>
      <c r="L379" s="10"/>
      <c r="M379" s="1"/>
      <c r="N379" s="1"/>
      <c r="O379" s="10"/>
      <c r="P379" s="1"/>
      <c r="Q379" s="1"/>
      <c r="R379" s="75"/>
      <c r="S379" s="1"/>
      <c r="T379" s="1"/>
      <c r="U379" s="1"/>
      <c r="V379" s="177"/>
      <c r="W379" s="177"/>
      <c r="X379" s="177"/>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8" customHeight="1">
      <c r="A380" s="1"/>
      <c r="B380" s="1"/>
      <c r="C380" s="1"/>
      <c r="D380" s="1"/>
      <c r="E380" s="1"/>
      <c r="F380" s="167"/>
      <c r="G380" s="1"/>
      <c r="H380" s="167"/>
      <c r="I380" s="1"/>
      <c r="J380" s="1"/>
      <c r="K380" s="1"/>
      <c r="L380" s="10"/>
      <c r="M380" s="1"/>
      <c r="N380" s="1"/>
      <c r="O380" s="10"/>
      <c r="P380" s="1"/>
      <c r="Q380" s="1"/>
      <c r="R380" s="75"/>
      <c r="S380" s="1"/>
      <c r="T380" s="1"/>
      <c r="U380" s="1"/>
      <c r="V380" s="177"/>
      <c r="W380" s="177"/>
      <c r="X380" s="177"/>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8" customHeight="1">
      <c r="A381" s="1"/>
      <c r="B381" s="1"/>
      <c r="C381" s="1"/>
      <c r="D381" s="1"/>
      <c r="E381" s="1"/>
      <c r="F381" s="167"/>
      <c r="G381" s="1"/>
      <c r="H381" s="167"/>
      <c r="I381" s="1"/>
      <c r="J381" s="1"/>
      <c r="K381" s="1"/>
      <c r="L381" s="10"/>
      <c r="M381" s="1"/>
      <c r="N381" s="1"/>
      <c r="O381" s="10"/>
      <c r="P381" s="1"/>
      <c r="Q381" s="1"/>
      <c r="R381" s="75"/>
      <c r="S381" s="1"/>
      <c r="T381" s="1"/>
      <c r="U381" s="1"/>
      <c r="V381" s="177"/>
      <c r="W381" s="177"/>
      <c r="X381" s="177"/>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8" customHeight="1">
      <c r="A382" s="1"/>
      <c r="B382" s="1"/>
      <c r="C382" s="1"/>
      <c r="D382" s="1"/>
      <c r="E382" s="1"/>
      <c r="F382" s="167"/>
      <c r="G382" s="1"/>
      <c r="H382" s="167"/>
      <c r="I382" s="1"/>
      <c r="J382" s="1"/>
      <c r="K382" s="1"/>
      <c r="L382" s="10"/>
      <c r="M382" s="1"/>
      <c r="N382" s="1"/>
      <c r="O382" s="10"/>
      <c r="P382" s="1"/>
      <c r="Q382" s="1"/>
      <c r="R382" s="75"/>
      <c r="S382" s="1"/>
      <c r="T382" s="1"/>
      <c r="U382" s="1"/>
      <c r="V382" s="177"/>
      <c r="W382" s="177"/>
      <c r="X382" s="177"/>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8" customHeight="1">
      <c r="A383" s="1"/>
      <c r="B383" s="1"/>
      <c r="C383" s="1"/>
      <c r="D383" s="1"/>
      <c r="E383" s="1"/>
      <c r="F383" s="167"/>
      <c r="G383" s="1"/>
      <c r="H383" s="167"/>
      <c r="I383" s="1"/>
      <c r="J383" s="1"/>
      <c r="K383" s="1"/>
      <c r="L383" s="10"/>
      <c r="M383" s="1"/>
      <c r="N383" s="1"/>
      <c r="O383" s="10"/>
      <c r="P383" s="1"/>
      <c r="Q383" s="1"/>
      <c r="R383" s="75"/>
      <c r="S383" s="1"/>
      <c r="T383" s="1"/>
      <c r="U383" s="1"/>
      <c r="V383" s="177"/>
      <c r="W383" s="177"/>
      <c r="X383" s="177"/>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8" customHeight="1">
      <c r="A384" s="1"/>
      <c r="B384" s="1"/>
      <c r="C384" s="1"/>
      <c r="D384" s="1"/>
      <c r="E384" s="1"/>
      <c r="F384" s="167"/>
      <c r="G384" s="1"/>
      <c r="H384" s="167"/>
      <c r="I384" s="1"/>
      <c r="J384" s="1"/>
      <c r="K384" s="1"/>
      <c r="L384" s="10"/>
      <c r="M384" s="1"/>
      <c r="N384" s="1"/>
      <c r="O384" s="10"/>
      <c r="P384" s="1"/>
      <c r="Q384" s="1"/>
      <c r="R384" s="75"/>
      <c r="S384" s="1"/>
      <c r="T384" s="1"/>
      <c r="U384" s="1"/>
      <c r="V384" s="177"/>
      <c r="W384" s="177"/>
      <c r="X384" s="177"/>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8" customHeight="1">
      <c r="A385" s="1"/>
      <c r="B385" s="1"/>
      <c r="C385" s="1"/>
      <c r="D385" s="1"/>
      <c r="E385" s="1"/>
      <c r="F385" s="167"/>
      <c r="G385" s="1"/>
      <c r="H385" s="167"/>
      <c r="I385" s="1"/>
      <c r="J385" s="1"/>
      <c r="K385" s="1"/>
      <c r="L385" s="10"/>
      <c r="M385" s="1"/>
      <c r="N385" s="1"/>
      <c r="O385" s="10"/>
      <c r="P385" s="1"/>
      <c r="Q385" s="1"/>
      <c r="R385" s="75"/>
      <c r="S385" s="1"/>
      <c r="T385" s="1"/>
      <c r="U385" s="1"/>
      <c r="V385" s="177"/>
      <c r="W385" s="177"/>
      <c r="X385" s="177"/>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8" customHeight="1">
      <c r="A386" s="1"/>
      <c r="B386" s="1"/>
      <c r="C386" s="1"/>
      <c r="D386" s="1"/>
      <c r="E386" s="1"/>
      <c r="F386" s="167"/>
      <c r="G386" s="1"/>
      <c r="H386" s="167"/>
      <c r="I386" s="1"/>
      <c r="J386" s="1"/>
      <c r="K386" s="1"/>
      <c r="L386" s="10"/>
      <c r="M386" s="1"/>
      <c r="N386" s="1"/>
      <c r="O386" s="10"/>
      <c r="P386" s="1"/>
      <c r="Q386" s="1"/>
      <c r="R386" s="75"/>
      <c r="S386" s="1"/>
      <c r="T386" s="1"/>
      <c r="U386" s="1"/>
      <c r="V386" s="177"/>
      <c r="W386" s="177"/>
      <c r="X386" s="177"/>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8" customHeight="1">
      <c r="A387" s="1"/>
      <c r="B387" s="1"/>
      <c r="C387" s="1"/>
      <c r="D387" s="1"/>
      <c r="E387" s="1"/>
      <c r="F387" s="167"/>
      <c r="G387" s="1"/>
      <c r="H387" s="167"/>
      <c r="I387" s="1"/>
      <c r="J387" s="1"/>
      <c r="K387" s="1"/>
      <c r="L387" s="10"/>
      <c r="M387" s="1"/>
      <c r="N387" s="1"/>
      <c r="O387" s="10"/>
      <c r="P387" s="1"/>
      <c r="Q387" s="1"/>
      <c r="R387" s="75"/>
      <c r="S387" s="1"/>
      <c r="T387" s="1"/>
      <c r="U387" s="1"/>
      <c r="V387" s="177"/>
      <c r="W387" s="177"/>
      <c r="X387" s="177"/>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8" customHeight="1">
      <c r="A388" s="1"/>
      <c r="B388" s="1"/>
      <c r="C388" s="1"/>
      <c r="D388" s="1"/>
      <c r="E388" s="1"/>
      <c r="F388" s="167"/>
      <c r="G388" s="1"/>
      <c r="H388" s="167"/>
      <c r="I388" s="1"/>
      <c r="J388" s="1"/>
      <c r="K388" s="1"/>
      <c r="L388" s="10"/>
      <c r="M388" s="1"/>
      <c r="N388" s="1"/>
      <c r="O388" s="10"/>
      <c r="P388" s="1"/>
      <c r="Q388" s="1"/>
      <c r="R388" s="75"/>
      <c r="S388" s="1"/>
      <c r="T388" s="1"/>
      <c r="U388" s="1"/>
      <c r="V388" s="177"/>
      <c r="W388" s="177"/>
      <c r="X388" s="177"/>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8" customHeight="1">
      <c r="A389" s="1"/>
      <c r="B389" s="1"/>
      <c r="C389" s="1"/>
      <c r="D389" s="1"/>
      <c r="E389" s="1"/>
      <c r="F389" s="167"/>
      <c r="G389" s="1"/>
      <c r="H389" s="167"/>
      <c r="I389" s="1"/>
      <c r="J389" s="1"/>
      <c r="K389" s="1"/>
      <c r="L389" s="10"/>
      <c r="M389" s="1"/>
      <c r="N389" s="1"/>
      <c r="O389" s="10"/>
      <c r="P389" s="1"/>
      <c r="Q389" s="1"/>
      <c r="R389" s="75"/>
      <c r="S389" s="1"/>
      <c r="T389" s="1"/>
      <c r="U389" s="1"/>
      <c r="V389" s="177"/>
      <c r="W389" s="177"/>
      <c r="X389" s="177"/>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8" customHeight="1">
      <c r="A390" s="1"/>
      <c r="B390" s="1"/>
      <c r="C390" s="1"/>
      <c r="D390" s="1"/>
      <c r="E390" s="1"/>
      <c r="F390" s="167"/>
      <c r="G390" s="1"/>
      <c r="H390" s="167"/>
      <c r="I390" s="1"/>
      <c r="J390" s="1"/>
      <c r="K390" s="1"/>
      <c r="L390" s="10"/>
      <c r="M390" s="1"/>
      <c r="N390" s="1"/>
      <c r="O390" s="10"/>
      <c r="P390" s="1"/>
      <c r="Q390" s="1"/>
      <c r="R390" s="75"/>
      <c r="S390" s="1"/>
      <c r="T390" s="1"/>
      <c r="U390" s="1"/>
      <c r="V390" s="177"/>
      <c r="W390" s="177"/>
      <c r="X390" s="177"/>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8" customHeight="1">
      <c r="A391" s="1"/>
      <c r="B391" s="1"/>
      <c r="C391" s="1"/>
      <c r="D391" s="1"/>
      <c r="E391" s="1"/>
      <c r="F391" s="167"/>
      <c r="G391" s="1"/>
      <c r="H391" s="167"/>
      <c r="I391" s="1"/>
      <c r="J391" s="1"/>
      <c r="K391" s="1"/>
      <c r="L391" s="10"/>
      <c r="M391" s="1"/>
      <c r="N391" s="1"/>
      <c r="O391" s="10"/>
      <c r="P391" s="1"/>
      <c r="Q391" s="1"/>
      <c r="R391" s="75"/>
      <c r="S391" s="1"/>
      <c r="T391" s="1"/>
      <c r="U391" s="1"/>
      <c r="V391" s="177"/>
      <c r="W391" s="177"/>
      <c r="X391" s="177"/>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8" customHeight="1">
      <c r="A392" s="1"/>
      <c r="B392" s="1"/>
      <c r="C392" s="1"/>
      <c r="D392" s="1"/>
      <c r="E392" s="1"/>
      <c r="F392" s="167"/>
      <c r="G392" s="1"/>
      <c r="H392" s="167"/>
      <c r="I392" s="1"/>
      <c r="J392" s="1"/>
      <c r="K392" s="1"/>
      <c r="L392" s="10"/>
      <c r="M392" s="1"/>
      <c r="N392" s="1"/>
      <c r="O392" s="10"/>
      <c r="P392" s="1"/>
      <c r="Q392" s="1"/>
      <c r="R392" s="75"/>
      <c r="S392" s="1"/>
      <c r="T392" s="1"/>
      <c r="U392" s="1"/>
      <c r="V392" s="177"/>
      <c r="W392" s="177"/>
      <c r="X392" s="177"/>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8" customHeight="1">
      <c r="A393" s="1"/>
      <c r="B393" s="1"/>
      <c r="C393" s="1"/>
      <c r="D393" s="1"/>
      <c r="E393" s="1"/>
      <c r="F393" s="167"/>
      <c r="G393" s="1"/>
      <c r="H393" s="167"/>
      <c r="I393" s="1"/>
      <c r="J393" s="1"/>
      <c r="K393" s="1"/>
      <c r="L393" s="10"/>
      <c r="M393" s="1"/>
      <c r="N393" s="1"/>
      <c r="O393" s="10"/>
      <c r="P393" s="1"/>
      <c r="Q393" s="1"/>
      <c r="R393" s="75"/>
      <c r="S393" s="1"/>
      <c r="T393" s="1"/>
      <c r="U393" s="1"/>
      <c r="V393" s="177"/>
      <c r="W393" s="177"/>
      <c r="X393" s="177"/>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8" customHeight="1">
      <c r="A394" s="1"/>
      <c r="B394" s="1"/>
      <c r="C394" s="1"/>
      <c r="D394" s="1"/>
      <c r="E394" s="1"/>
      <c r="F394" s="167"/>
      <c r="G394" s="1"/>
      <c r="H394" s="167"/>
      <c r="I394" s="1"/>
      <c r="J394" s="1"/>
      <c r="K394" s="1"/>
      <c r="L394" s="10"/>
      <c r="M394" s="1"/>
      <c r="N394" s="1"/>
      <c r="O394" s="10"/>
      <c r="P394" s="1"/>
      <c r="Q394" s="1"/>
      <c r="R394" s="75"/>
      <c r="S394" s="1"/>
      <c r="T394" s="1"/>
      <c r="U394" s="1"/>
      <c r="V394" s="177"/>
      <c r="W394" s="177"/>
      <c r="X394" s="177"/>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8" customHeight="1">
      <c r="A395" s="1"/>
      <c r="B395" s="1"/>
      <c r="C395" s="1"/>
      <c r="D395" s="1"/>
      <c r="E395" s="1"/>
      <c r="F395" s="167"/>
      <c r="G395" s="1"/>
      <c r="H395" s="167"/>
      <c r="I395" s="1"/>
      <c r="J395" s="1"/>
      <c r="K395" s="1"/>
      <c r="L395" s="10"/>
      <c r="M395" s="1"/>
      <c r="N395" s="1"/>
      <c r="O395" s="10"/>
      <c r="P395" s="1"/>
      <c r="Q395" s="1"/>
      <c r="R395" s="75"/>
      <c r="S395" s="1"/>
      <c r="T395" s="1"/>
      <c r="U395" s="1"/>
      <c r="V395" s="177"/>
      <c r="W395" s="177"/>
      <c r="X395" s="177"/>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8" customHeight="1">
      <c r="A396" s="1"/>
      <c r="B396" s="1"/>
      <c r="C396" s="1"/>
      <c r="D396" s="1"/>
      <c r="E396" s="1"/>
      <c r="F396" s="167"/>
      <c r="G396" s="1"/>
      <c r="H396" s="167"/>
      <c r="I396" s="1"/>
      <c r="J396" s="1"/>
      <c r="K396" s="1"/>
      <c r="L396" s="10"/>
      <c r="M396" s="1"/>
      <c r="N396" s="1"/>
      <c r="O396" s="10"/>
      <c r="P396" s="1"/>
      <c r="Q396" s="1"/>
      <c r="R396" s="75"/>
      <c r="S396" s="1"/>
      <c r="T396" s="1"/>
      <c r="U396" s="1"/>
      <c r="V396" s="177"/>
      <c r="W396" s="177"/>
      <c r="X396" s="177"/>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8" customHeight="1">
      <c r="A397" s="1"/>
      <c r="B397" s="1"/>
      <c r="C397" s="1"/>
      <c r="D397" s="1"/>
      <c r="E397" s="1"/>
      <c r="F397" s="167"/>
      <c r="G397" s="1"/>
      <c r="H397" s="167"/>
      <c r="I397" s="1"/>
      <c r="J397" s="1"/>
      <c r="K397" s="1"/>
      <c r="L397" s="10"/>
      <c r="M397" s="1"/>
      <c r="N397" s="1"/>
      <c r="O397" s="10"/>
      <c r="P397" s="1"/>
      <c r="Q397" s="1"/>
      <c r="R397" s="75"/>
      <c r="S397" s="1"/>
      <c r="T397" s="1"/>
      <c r="U397" s="1"/>
      <c r="V397" s="177"/>
      <c r="W397" s="177"/>
      <c r="X397" s="177"/>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8" customHeight="1">
      <c r="A398" s="1"/>
      <c r="B398" s="1"/>
      <c r="C398" s="1"/>
      <c r="D398" s="1"/>
      <c r="E398" s="1"/>
      <c r="F398" s="167"/>
      <c r="G398" s="1"/>
      <c r="H398" s="167"/>
      <c r="I398" s="1"/>
      <c r="J398" s="1"/>
      <c r="K398" s="1"/>
      <c r="L398" s="10"/>
      <c r="M398" s="1"/>
      <c r="N398" s="1"/>
      <c r="O398" s="10"/>
      <c r="P398" s="1"/>
      <c r="Q398" s="1"/>
      <c r="R398" s="75"/>
      <c r="S398" s="1"/>
      <c r="T398" s="1"/>
      <c r="U398" s="1"/>
      <c r="V398" s="177"/>
      <c r="W398" s="177"/>
      <c r="X398" s="177"/>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8" customHeight="1">
      <c r="A399" s="1"/>
      <c r="B399" s="1"/>
      <c r="C399" s="1"/>
      <c r="D399" s="1"/>
      <c r="E399" s="1"/>
      <c r="F399" s="167"/>
      <c r="G399" s="1"/>
      <c r="H399" s="167"/>
      <c r="I399" s="1"/>
      <c r="J399" s="1"/>
      <c r="K399" s="1"/>
      <c r="L399" s="10"/>
      <c r="M399" s="1"/>
      <c r="N399" s="1"/>
      <c r="O399" s="10"/>
      <c r="P399" s="1"/>
      <c r="Q399" s="1"/>
      <c r="R399" s="75"/>
      <c r="S399" s="1"/>
      <c r="T399" s="1"/>
      <c r="U399" s="1"/>
      <c r="V399" s="177"/>
      <c r="W399" s="177"/>
      <c r="X399" s="177"/>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8" customHeight="1">
      <c r="A400" s="1"/>
      <c r="B400" s="1"/>
      <c r="C400" s="1"/>
      <c r="D400" s="1"/>
      <c r="E400" s="1"/>
      <c r="F400" s="167"/>
      <c r="G400" s="1"/>
      <c r="H400" s="167"/>
      <c r="I400" s="1"/>
      <c r="J400" s="1"/>
      <c r="K400" s="1"/>
      <c r="L400" s="10"/>
      <c r="M400" s="1"/>
      <c r="N400" s="1"/>
      <c r="O400" s="10"/>
      <c r="P400" s="1"/>
      <c r="Q400" s="1"/>
      <c r="R400" s="75"/>
      <c r="S400" s="1"/>
      <c r="T400" s="1"/>
      <c r="U400" s="1"/>
      <c r="V400" s="177"/>
      <c r="W400" s="177"/>
      <c r="X400" s="177"/>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8" customHeight="1">
      <c r="A401" s="1"/>
      <c r="B401" s="1"/>
      <c r="C401" s="1"/>
      <c r="D401" s="1"/>
      <c r="E401" s="1"/>
      <c r="F401" s="167"/>
      <c r="G401" s="1"/>
      <c r="H401" s="167"/>
      <c r="I401" s="1"/>
      <c r="J401" s="1"/>
      <c r="K401" s="1"/>
      <c r="L401" s="10"/>
      <c r="M401" s="1"/>
      <c r="N401" s="1"/>
      <c r="O401" s="10"/>
      <c r="P401" s="1"/>
      <c r="Q401" s="1"/>
      <c r="R401" s="75"/>
      <c r="S401" s="1"/>
      <c r="T401" s="1"/>
      <c r="U401" s="1"/>
      <c r="V401" s="177"/>
      <c r="W401" s="177"/>
      <c r="X401" s="177"/>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8" customHeight="1">
      <c r="A402" s="1"/>
      <c r="B402" s="1"/>
      <c r="C402" s="1"/>
      <c r="D402" s="1"/>
      <c r="E402" s="1"/>
      <c r="F402" s="167"/>
      <c r="G402" s="1"/>
      <c r="H402" s="167"/>
      <c r="I402" s="1"/>
      <c r="J402" s="1"/>
      <c r="K402" s="1"/>
      <c r="L402" s="10"/>
      <c r="M402" s="1"/>
      <c r="N402" s="1"/>
      <c r="O402" s="10"/>
      <c r="P402" s="1"/>
      <c r="Q402" s="1"/>
      <c r="R402" s="75"/>
      <c r="S402" s="1"/>
      <c r="T402" s="1"/>
      <c r="U402" s="1"/>
      <c r="V402" s="177"/>
      <c r="W402" s="177"/>
      <c r="X402" s="177"/>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8" customHeight="1">
      <c r="A403" s="1"/>
      <c r="B403" s="1"/>
      <c r="C403" s="1"/>
      <c r="D403" s="1"/>
      <c r="E403" s="1"/>
      <c r="F403" s="167"/>
      <c r="G403" s="1"/>
      <c r="H403" s="167"/>
      <c r="I403" s="1"/>
      <c r="J403" s="1"/>
      <c r="K403" s="1"/>
      <c r="L403" s="10"/>
      <c r="M403" s="1"/>
      <c r="N403" s="1"/>
      <c r="O403" s="10"/>
      <c r="P403" s="1"/>
      <c r="Q403" s="1"/>
      <c r="R403" s="75"/>
      <c r="S403" s="1"/>
      <c r="T403" s="1"/>
      <c r="U403" s="1"/>
      <c r="V403" s="177"/>
      <c r="W403" s="177"/>
      <c r="X403" s="177"/>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8" customHeight="1">
      <c r="A404" s="1"/>
      <c r="B404" s="1"/>
      <c r="C404" s="1"/>
      <c r="D404" s="1"/>
      <c r="E404" s="1"/>
      <c r="F404" s="167"/>
      <c r="G404" s="1"/>
      <c r="H404" s="167"/>
      <c r="I404" s="1"/>
      <c r="J404" s="1"/>
      <c r="K404" s="1"/>
      <c r="L404" s="10"/>
      <c r="M404" s="1"/>
      <c r="N404" s="1"/>
      <c r="O404" s="10"/>
      <c r="P404" s="1"/>
      <c r="Q404" s="1"/>
      <c r="R404" s="75"/>
      <c r="S404" s="1"/>
      <c r="T404" s="1"/>
      <c r="U404" s="1"/>
      <c r="V404" s="177"/>
      <c r="W404" s="177"/>
      <c r="X404" s="177"/>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8" customHeight="1">
      <c r="A405" s="1"/>
      <c r="B405" s="1"/>
      <c r="C405" s="1"/>
      <c r="D405" s="1"/>
      <c r="E405" s="1"/>
      <c r="F405" s="167"/>
      <c r="G405" s="1"/>
      <c r="H405" s="167"/>
      <c r="I405" s="1"/>
      <c r="J405" s="1"/>
      <c r="K405" s="1"/>
      <c r="L405" s="10"/>
      <c r="M405" s="1"/>
      <c r="N405" s="1"/>
      <c r="O405" s="10"/>
      <c r="P405" s="1"/>
      <c r="Q405" s="1"/>
      <c r="R405" s="75"/>
      <c r="S405" s="1"/>
      <c r="T405" s="1"/>
      <c r="U405" s="1"/>
      <c r="V405" s="177"/>
      <c r="W405" s="177"/>
      <c r="X405" s="177"/>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8" customHeight="1">
      <c r="A406" s="1"/>
      <c r="B406" s="1"/>
      <c r="C406" s="1"/>
      <c r="D406" s="1"/>
      <c r="E406" s="1"/>
      <c r="F406" s="167"/>
      <c r="G406" s="1"/>
      <c r="H406" s="167"/>
      <c r="I406" s="1"/>
      <c r="J406" s="1"/>
      <c r="K406" s="1"/>
      <c r="L406" s="10"/>
      <c r="M406" s="1"/>
      <c r="N406" s="1"/>
      <c r="O406" s="10"/>
      <c r="P406" s="1"/>
      <c r="Q406" s="1"/>
      <c r="R406" s="75"/>
      <c r="S406" s="1"/>
      <c r="T406" s="1"/>
      <c r="U406" s="1"/>
      <c r="V406" s="177"/>
      <c r="W406" s="177"/>
      <c r="X406" s="177"/>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8" customHeight="1">
      <c r="A407" s="1"/>
      <c r="B407" s="1"/>
      <c r="C407" s="1"/>
      <c r="D407" s="1"/>
      <c r="E407" s="1"/>
      <c r="F407" s="167"/>
      <c r="G407" s="1"/>
      <c r="H407" s="167"/>
      <c r="I407" s="1"/>
      <c r="J407" s="1"/>
      <c r="K407" s="1"/>
      <c r="L407" s="10"/>
      <c r="M407" s="1"/>
      <c r="N407" s="1"/>
      <c r="O407" s="10"/>
      <c r="P407" s="1"/>
      <c r="Q407" s="1"/>
      <c r="R407" s="75"/>
      <c r="S407" s="1"/>
      <c r="T407" s="1"/>
      <c r="U407" s="1"/>
      <c r="V407" s="177"/>
      <c r="W407" s="177"/>
      <c r="X407" s="177"/>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8" customHeight="1">
      <c r="A408" s="1"/>
      <c r="B408" s="1"/>
      <c r="C408" s="1"/>
      <c r="D408" s="1"/>
      <c r="E408" s="1"/>
      <c r="F408" s="167"/>
      <c r="G408" s="1"/>
      <c r="H408" s="167"/>
      <c r="I408" s="1"/>
      <c r="J408" s="1"/>
      <c r="K408" s="1"/>
      <c r="L408" s="10"/>
      <c r="M408" s="1"/>
      <c r="N408" s="1"/>
      <c r="O408" s="10"/>
      <c r="P408" s="1"/>
      <c r="Q408" s="1"/>
      <c r="R408" s="75"/>
      <c r="S408" s="1"/>
      <c r="T408" s="1"/>
      <c r="U408" s="1"/>
      <c r="V408" s="177"/>
      <c r="W408" s="177"/>
      <c r="X408" s="177"/>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8" customHeight="1">
      <c r="A409" s="1"/>
      <c r="B409" s="1"/>
      <c r="C409" s="1"/>
      <c r="D409" s="1"/>
      <c r="E409" s="1"/>
      <c r="F409" s="167"/>
      <c r="G409" s="1"/>
      <c r="H409" s="167"/>
      <c r="I409" s="1"/>
      <c r="J409" s="1"/>
      <c r="K409" s="1"/>
      <c r="L409" s="10"/>
      <c r="M409" s="1"/>
      <c r="N409" s="1"/>
      <c r="O409" s="10"/>
      <c r="P409" s="1"/>
      <c r="Q409" s="1"/>
      <c r="R409" s="75"/>
      <c r="S409" s="1"/>
      <c r="T409" s="1"/>
      <c r="U409" s="1"/>
      <c r="V409" s="177"/>
      <c r="W409" s="177"/>
      <c r="X409" s="177"/>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8" customHeight="1">
      <c r="A410" s="1"/>
      <c r="B410" s="1"/>
      <c r="C410" s="1"/>
      <c r="D410" s="1"/>
      <c r="E410" s="1"/>
      <c r="F410" s="167"/>
      <c r="G410" s="1"/>
      <c r="H410" s="167"/>
      <c r="I410" s="1"/>
      <c r="J410" s="1"/>
      <c r="K410" s="1"/>
      <c r="L410" s="10"/>
      <c r="M410" s="1"/>
      <c r="N410" s="1"/>
      <c r="O410" s="10"/>
      <c r="P410" s="1"/>
      <c r="Q410" s="1"/>
      <c r="R410" s="75"/>
      <c r="S410" s="1"/>
      <c r="T410" s="1"/>
      <c r="U410" s="1"/>
      <c r="V410" s="177"/>
      <c r="W410" s="177"/>
      <c r="X410" s="177"/>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8" customHeight="1">
      <c r="A411" s="1"/>
      <c r="B411" s="1"/>
      <c r="C411" s="1"/>
      <c r="D411" s="1"/>
      <c r="E411" s="1"/>
      <c r="F411" s="167"/>
      <c r="G411" s="1"/>
      <c r="H411" s="167"/>
      <c r="I411" s="1"/>
      <c r="J411" s="1"/>
      <c r="K411" s="1"/>
      <c r="L411" s="10"/>
      <c r="M411" s="1"/>
      <c r="N411" s="1"/>
      <c r="O411" s="10"/>
      <c r="P411" s="1"/>
      <c r="Q411" s="1"/>
      <c r="R411" s="75"/>
      <c r="S411" s="1"/>
      <c r="T411" s="1"/>
      <c r="U411" s="1"/>
      <c r="V411" s="177"/>
      <c r="W411" s="177"/>
      <c r="X411" s="177"/>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8" customHeight="1">
      <c r="A412" s="1"/>
      <c r="B412" s="1"/>
      <c r="C412" s="1"/>
      <c r="D412" s="1"/>
      <c r="E412" s="1"/>
      <c r="F412" s="167"/>
      <c r="G412" s="1"/>
      <c r="H412" s="167"/>
      <c r="I412" s="1"/>
      <c r="J412" s="1"/>
      <c r="K412" s="1"/>
      <c r="L412" s="10"/>
      <c r="M412" s="1"/>
      <c r="N412" s="1"/>
      <c r="O412" s="10"/>
      <c r="P412" s="1"/>
      <c r="Q412" s="1"/>
      <c r="R412" s="75"/>
      <c r="S412" s="1"/>
      <c r="T412" s="1"/>
      <c r="U412" s="1"/>
      <c r="V412" s="177"/>
      <c r="W412" s="177"/>
      <c r="X412" s="177"/>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8" customHeight="1">
      <c r="A413" s="1"/>
      <c r="B413" s="1"/>
      <c r="C413" s="1"/>
      <c r="D413" s="1"/>
      <c r="E413" s="1"/>
      <c r="F413" s="167"/>
      <c r="G413" s="1"/>
      <c r="H413" s="167"/>
      <c r="I413" s="1"/>
      <c r="J413" s="1"/>
      <c r="K413" s="1"/>
      <c r="L413" s="10"/>
      <c r="M413" s="1"/>
      <c r="N413" s="1"/>
      <c r="O413" s="10"/>
      <c r="P413" s="1"/>
      <c r="Q413" s="1"/>
      <c r="R413" s="75"/>
      <c r="S413" s="1"/>
      <c r="T413" s="1"/>
      <c r="U413" s="1"/>
      <c r="V413" s="177"/>
      <c r="W413" s="177"/>
      <c r="X413" s="177"/>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8" customHeight="1">
      <c r="A414" s="1"/>
      <c r="B414" s="1"/>
      <c r="C414" s="1"/>
      <c r="D414" s="1"/>
      <c r="E414" s="1"/>
      <c r="F414" s="167"/>
      <c r="G414" s="1"/>
      <c r="H414" s="167"/>
      <c r="I414" s="1"/>
      <c r="J414" s="1"/>
      <c r="K414" s="1"/>
      <c r="L414" s="10"/>
      <c r="M414" s="1"/>
      <c r="N414" s="1"/>
      <c r="O414" s="10"/>
      <c r="P414" s="1"/>
      <c r="Q414" s="1"/>
      <c r="R414" s="75"/>
      <c r="S414" s="1"/>
      <c r="T414" s="1"/>
      <c r="U414" s="1"/>
      <c r="V414" s="177"/>
      <c r="W414" s="177"/>
      <c r="X414" s="177"/>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8" customHeight="1">
      <c r="A415" s="1"/>
      <c r="B415" s="1"/>
      <c r="C415" s="1"/>
      <c r="D415" s="1"/>
      <c r="E415" s="1"/>
      <c r="F415" s="167"/>
      <c r="G415" s="1"/>
      <c r="H415" s="167"/>
      <c r="I415" s="1"/>
      <c r="J415" s="1"/>
      <c r="K415" s="1"/>
      <c r="L415" s="10"/>
      <c r="M415" s="1"/>
      <c r="N415" s="1"/>
      <c r="O415" s="10"/>
      <c r="P415" s="1"/>
      <c r="Q415" s="1"/>
      <c r="R415" s="75"/>
      <c r="S415" s="1"/>
      <c r="T415" s="1"/>
      <c r="U415" s="1"/>
      <c r="V415" s="177"/>
      <c r="W415" s="177"/>
      <c r="X415" s="177"/>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8" customHeight="1">
      <c r="A416" s="1"/>
      <c r="B416" s="1"/>
      <c r="C416" s="1"/>
      <c r="D416" s="1"/>
      <c r="E416" s="1"/>
      <c r="F416" s="167"/>
      <c r="G416" s="1"/>
      <c r="H416" s="167"/>
      <c r="I416" s="1"/>
      <c r="J416" s="1"/>
      <c r="K416" s="1"/>
      <c r="L416" s="10"/>
      <c r="M416" s="1"/>
      <c r="N416" s="1"/>
      <c r="O416" s="10"/>
      <c r="P416" s="1"/>
      <c r="Q416" s="1"/>
      <c r="R416" s="75"/>
      <c r="S416" s="1"/>
      <c r="T416" s="1"/>
      <c r="U416" s="1"/>
      <c r="V416" s="177"/>
      <c r="W416" s="177"/>
      <c r="X416" s="177"/>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8" customHeight="1">
      <c r="A417" s="1"/>
      <c r="B417" s="1"/>
      <c r="C417" s="1"/>
      <c r="D417" s="1"/>
      <c r="E417" s="1"/>
      <c r="F417" s="167"/>
      <c r="G417" s="1"/>
      <c r="H417" s="167"/>
      <c r="I417" s="1"/>
      <c r="J417" s="1"/>
      <c r="K417" s="1"/>
      <c r="L417" s="10"/>
      <c r="M417" s="1"/>
      <c r="N417" s="1"/>
      <c r="O417" s="10"/>
      <c r="P417" s="1"/>
      <c r="Q417" s="1"/>
      <c r="R417" s="75"/>
      <c r="S417" s="1"/>
      <c r="T417" s="1"/>
      <c r="U417" s="1"/>
      <c r="V417" s="177"/>
      <c r="W417" s="177"/>
      <c r="X417" s="177"/>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8" customHeight="1">
      <c r="A418" s="1"/>
      <c r="B418" s="1"/>
      <c r="C418" s="1"/>
      <c r="D418" s="1"/>
      <c r="E418" s="1"/>
      <c r="F418" s="167"/>
      <c r="G418" s="1"/>
      <c r="H418" s="167"/>
      <c r="I418" s="1"/>
      <c r="J418" s="1"/>
      <c r="K418" s="1"/>
      <c r="L418" s="10"/>
      <c r="M418" s="1"/>
      <c r="N418" s="1"/>
      <c r="O418" s="10"/>
      <c r="P418" s="1"/>
      <c r="Q418" s="1"/>
      <c r="R418" s="75"/>
      <c r="S418" s="1"/>
      <c r="T418" s="1"/>
      <c r="U418" s="1"/>
      <c r="V418" s="177"/>
      <c r="W418" s="177"/>
      <c r="X418" s="177"/>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8" customHeight="1">
      <c r="A419" s="1"/>
      <c r="B419" s="1"/>
      <c r="C419" s="1"/>
      <c r="D419" s="1"/>
      <c r="E419" s="1"/>
      <c r="F419" s="167"/>
      <c r="G419" s="1"/>
      <c r="H419" s="167"/>
      <c r="I419" s="1"/>
      <c r="J419" s="1"/>
      <c r="K419" s="1"/>
      <c r="L419" s="10"/>
      <c r="M419" s="1"/>
      <c r="N419" s="1"/>
      <c r="O419" s="10"/>
      <c r="P419" s="1"/>
      <c r="Q419" s="1"/>
      <c r="R419" s="75"/>
      <c r="S419" s="1"/>
      <c r="T419" s="1"/>
      <c r="U419" s="1"/>
      <c r="V419" s="177"/>
      <c r="W419" s="177"/>
      <c r="X419" s="177"/>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8" customHeight="1">
      <c r="A420" s="1"/>
      <c r="B420" s="1"/>
      <c r="C420" s="1"/>
      <c r="D420" s="1"/>
      <c r="E420" s="1"/>
      <c r="F420" s="167"/>
      <c r="G420" s="1"/>
      <c r="H420" s="167"/>
      <c r="I420" s="1"/>
      <c r="J420" s="1"/>
      <c r="K420" s="1"/>
      <c r="L420" s="10"/>
      <c r="M420" s="1"/>
      <c r="N420" s="1"/>
      <c r="O420" s="10"/>
      <c r="P420" s="1"/>
      <c r="Q420" s="1"/>
      <c r="R420" s="75"/>
      <c r="S420" s="1"/>
      <c r="T420" s="1"/>
      <c r="U420" s="1"/>
      <c r="V420" s="177"/>
      <c r="W420" s="177"/>
      <c r="X420" s="177"/>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8" customHeight="1">
      <c r="A421" s="1"/>
      <c r="B421" s="1"/>
      <c r="C421" s="1"/>
      <c r="D421" s="1"/>
      <c r="E421" s="1"/>
      <c r="F421" s="167"/>
      <c r="G421" s="1"/>
      <c r="H421" s="167"/>
      <c r="I421" s="1"/>
      <c r="J421" s="1"/>
      <c r="K421" s="1"/>
      <c r="L421" s="10"/>
      <c r="M421" s="1"/>
      <c r="N421" s="1"/>
      <c r="O421" s="10"/>
      <c r="P421" s="1"/>
      <c r="Q421" s="1"/>
      <c r="R421" s="75"/>
      <c r="S421" s="1"/>
      <c r="T421" s="1"/>
      <c r="U421" s="1"/>
      <c r="V421" s="177"/>
      <c r="W421" s="177"/>
      <c r="X421" s="177"/>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8" customHeight="1">
      <c r="A422" s="1"/>
      <c r="B422" s="1"/>
      <c r="C422" s="1"/>
      <c r="D422" s="1"/>
      <c r="E422" s="1"/>
      <c r="F422" s="167"/>
      <c r="G422" s="1"/>
      <c r="H422" s="167"/>
      <c r="I422" s="1"/>
      <c r="J422" s="1"/>
      <c r="K422" s="1"/>
      <c r="L422" s="10"/>
      <c r="M422" s="1"/>
      <c r="N422" s="1"/>
      <c r="O422" s="10"/>
      <c r="P422" s="1"/>
      <c r="Q422" s="1"/>
      <c r="R422" s="75"/>
      <c r="S422" s="1"/>
      <c r="T422" s="1"/>
      <c r="U422" s="1"/>
      <c r="V422" s="177"/>
      <c r="W422" s="177"/>
      <c r="X422" s="177"/>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8" customHeight="1">
      <c r="A423" s="1"/>
      <c r="B423" s="1"/>
      <c r="C423" s="1"/>
      <c r="D423" s="1"/>
      <c r="E423" s="1"/>
      <c r="F423" s="167"/>
      <c r="G423" s="1"/>
      <c r="H423" s="167"/>
      <c r="I423" s="1"/>
      <c r="J423" s="1"/>
      <c r="K423" s="1"/>
      <c r="L423" s="10"/>
      <c r="M423" s="1"/>
      <c r="N423" s="1"/>
      <c r="O423" s="10"/>
      <c r="P423" s="1"/>
      <c r="Q423" s="1"/>
      <c r="R423" s="75"/>
      <c r="S423" s="1"/>
      <c r="T423" s="1"/>
      <c r="U423" s="1"/>
      <c r="V423" s="177"/>
      <c r="W423" s="177"/>
      <c r="X423" s="177"/>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8" customHeight="1">
      <c r="A424" s="1"/>
      <c r="B424" s="1"/>
      <c r="C424" s="1"/>
      <c r="D424" s="1"/>
      <c r="E424" s="1"/>
      <c r="F424" s="167"/>
      <c r="G424" s="1"/>
      <c r="H424" s="167"/>
      <c r="I424" s="1"/>
      <c r="J424" s="1"/>
      <c r="K424" s="1"/>
      <c r="L424" s="10"/>
      <c r="M424" s="1"/>
      <c r="N424" s="1"/>
      <c r="O424" s="10"/>
      <c r="P424" s="1"/>
      <c r="Q424" s="1"/>
      <c r="R424" s="75"/>
      <c r="S424" s="1"/>
      <c r="T424" s="1"/>
      <c r="U424" s="1"/>
      <c r="V424" s="177"/>
      <c r="W424" s="177"/>
      <c r="X424" s="177"/>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8" customHeight="1">
      <c r="A425" s="1"/>
      <c r="B425" s="1"/>
      <c r="C425" s="1"/>
      <c r="D425" s="1"/>
      <c r="E425" s="1"/>
      <c r="F425" s="167"/>
      <c r="G425" s="1"/>
      <c r="H425" s="167"/>
      <c r="I425" s="1"/>
      <c r="J425" s="1"/>
      <c r="K425" s="1"/>
      <c r="L425" s="10"/>
      <c r="M425" s="1"/>
      <c r="N425" s="1"/>
      <c r="O425" s="10"/>
      <c r="P425" s="1"/>
      <c r="Q425" s="1"/>
      <c r="R425" s="75"/>
      <c r="S425" s="1"/>
      <c r="T425" s="1"/>
      <c r="U425" s="1"/>
      <c r="V425" s="177"/>
      <c r="W425" s="177"/>
      <c r="X425" s="177"/>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8" customHeight="1">
      <c r="A426" s="1"/>
      <c r="B426" s="1"/>
      <c r="C426" s="1"/>
      <c r="D426" s="1"/>
      <c r="E426" s="1"/>
      <c r="F426" s="167"/>
      <c r="G426" s="1"/>
      <c r="H426" s="167"/>
      <c r="I426" s="1"/>
      <c r="J426" s="1"/>
      <c r="K426" s="1"/>
      <c r="L426" s="10"/>
      <c r="M426" s="1"/>
      <c r="N426" s="1"/>
      <c r="O426" s="10"/>
      <c r="P426" s="1"/>
      <c r="Q426" s="1"/>
      <c r="R426" s="75"/>
      <c r="S426" s="1"/>
      <c r="T426" s="1"/>
      <c r="U426" s="1"/>
      <c r="V426" s="177"/>
      <c r="W426" s="177"/>
      <c r="X426" s="177"/>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8" customHeight="1">
      <c r="A427" s="1"/>
      <c r="B427" s="1"/>
      <c r="C427" s="1"/>
      <c r="D427" s="1"/>
      <c r="E427" s="1"/>
      <c r="F427" s="167"/>
      <c r="G427" s="1"/>
      <c r="H427" s="167"/>
      <c r="I427" s="1"/>
      <c r="J427" s="1"/>
      <c r="K427" s="1"/>
      <c r="L427" s="10"/>
      <c r="M427" s="1"/>
      <c r="N427" s="1"/>
      <c r="O427" s="10"/>
      <c r="P427" s="1"/>
      <c r="Q427" s="1"/>
      <c r="R427" s="75"/>
      <c r="S427" s="1"/>
      <c r="T427" s="1"/>
      <c r="U427" s="1"/>
      <c r="V427" s="177"/>
      <c r="W427" s="177"/>
      <c r="X427" s="177"/>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8" customHeight="1">
      <c r="A428" s="1"/>
      <c r="B428" s="1"/>
      <c r="C428" s="1"/>
      <c r="D428" s="1"/>
      <c r="E428" s="1"/>
      <c r="F428" s="167"/>
      <c r="G428" s="1"/>
      <c r="H428" s="167"/>
      <c r="I428" s="1"/>
      <c r="J428" s="1"/>
      <c r="K428" s="1"/>
      <c r="L428" s="10"/>
      <c r="M428" s="1"/>
      <c r="N428" s="1"/>
      <c r="O428" s="10"/>
      <c r="P428" s="1"/>
      <c r="Q428" s="1"/>
      <c r="R428" s="75"/>
      <c r="S428" s="1"/>
      <c r="T428" s="1"/>
      <c r="U428" s="1"/>
      <c r="V428" s="177"/>
      <c r="W428" s="177"/>
      <c r="X428" s="177"/>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8" customHeight="1">
      <c r="A429" s="1"/>
      <c r="B429" s="1"/>
      <c r="C429" s="1"/>
      <c r="D429" s="1"/>
      <c r="E429" s="1"/>
      <c r="F429" s="167"/>
      <c r="G429" s="1"/>
      <c r="H429" s="167"/>
      <c r="I429" s="1"/>
      <c r="J429" s="1"/>
      <c r="K429" s="1"/>
      <c r="L429" s="10"/>
      <c r="M429" s="1"/>
      <c r="N429" s="1"/>
      <c r="O429" s="10"/>
      <c r="P429" s="1"/>
      <c r="Q429" s="1"/>
      <c r="R429" s="75"/>
      <c r="S429" s="1"/>
      <c r="T429" s="1"/>
      <c r="U429" s="1"/>
      <c r="V429" s="177"/>
      <c r="W429" s="177"/>
      <c r="X429" s="177"/>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8" customHeight="1">
      <c r="A430" s="1"/>
      <c r="B430" s="1"/>
      <c r="C430" s="1"/>
      <c r="D430" s="1"/>
      <c r="E430" s="1"/>
      <c r="F430" s="167"/>
      <c r="G430" s="1"/>
      <c r="H430" s="167"/>
      <c r="I430" s="1"/>
      <c r="J430" s="1"/>
      <c r="K430" s="1"/>
      <c r="L430" s="10"/>
      <c r="M430" s="1"/>
      <c r="N430" s="1"/>
      <c r="O430" s="10"/>
      <c r="P430" s="1"/>
      <c r="Q430" s="1"/>
      <c r="R430" s="75"/>
      <c r="S430" s="1"/>
      <c r="T430" s="1"/>
      <c r="U430" s="1"/>
      <c r="V430" s="177"/>
      <c r="W430" s="177"/>
      <c r="X430" s="177"/>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8" customHeight="1">
      <c r="A431" s="1"/>
      <c r="B431" s="1"/>
      <c r="C431" s="1"/>
      <c r="D431" s="1"/>
      <c r="E431" s="1"/>
      <c r="F431" s="167"/>
      <c r="G431" s="1"/>
      <c r="H431" s="167"/>
      <c r="I431" s="1"/>
      <c r="J431" s="1"/>
      <c r="K431" s="1"/>
      <c r="L431" s="10"/>
      <c r="M431" s="1"/>
      <c r="N431" s="1"/>
      <c r="O431" s="10"/>
      <c r="P431" s="1"/>
      <c r="Q431" s="1"/>
      <c r="R431" s="75"/>
      <c r="S431" s="1"/>
      <c r="T431" s="1"/>
      <c r="U431" s="1"/>
      <c r="V431" s="177"/>
      <c r="W431" s="177"/>
      <c r="X431" s="177"/>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8" customHeight="1">
      <c r="A432" s="1"/>
      <c r="B432" s="1"/>
      <c r="C432" s="1"/>
      <c r="D432" s="1"/>
      <c r="E432" s="1"/>
      <c r="F432" s="167"/>
      <c r="G432" s="1"/>
      <c r="H432" s="167"/>
      <c r="I432" s="1"/>
      <c r="J432" s="1"/>
      <c r="K432" s="1"/>
      <c r="L432" s="10"/>
      <c r="M432" s="1"/>
      <c r="N432" s="1"/>
      <c r="O432" s="10"/>
      <c r="P432" s="1"/>
      <c r="Q432" s="1"/>
      <c r="R432" s="75"/>
      <c r="S432" s="1"/>
      <c r="T432" s="1"/>
      <c r="U432" s="1"/>
      <c r="V432" s="177"/>
      <c r="W432" s="177"/>
      <c r="X432" s="177"/>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8" customHeight="1">
      <c r="A433" s="1"/>
      <c r="B433" s="1"/>
      <c r="C433" s="1"/>
      <c r="D433" s="1"/>
      <c r="E433" s="1"/>
      <c r="F433" s="167"/>
      <c r="G433" s="1"/>
      <c r="H433" s="167"/>
      <c r="I433" s="1"/>
      <c r="J433" s="1"/>
      <c r="K433" s="1"/>
      <c r="L433" s="10"/>
      <c r="M433" s="1"/>
      <c r="N433" s="1"/>
      <c r="O433" s="10"/>
      <c r="P433" s="1"/>
      <c r="Q433" s="1"/>
      <c r="R433" s="75"/>
      <c r="S433" s="1"/>
      <c r="T433" s="1"/>
      <c r="U433" s="1"/>
      <c r="V433" s="177"/>
      <c r="W433" s="177"/>
      <c r="X433" s="177"/>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8" customHeight="1">
      <c r="A434" s="1"/>
      <c r="B434" s="1"/>
      <c r="C434" s="1"/>
      <c r="D434" s="1"/>
      <c r="E434" s="1"/>
      <c r="F434" s="167"/>
      <c r="G434" s="1"/>
      <c r="H434" s="167"/>
      <c r="I434" s="1"/>
      <c r="J434" s="1"/>
      <c r="K434" s="1"/>
      <c r="L434" s="10"/>
      <c r="M434" s="1"/>
      <c r="N434" s="1"/>
      <c r="O434" s="10"/>
      <c r="P434" s="1"/>
      <c r="Q434" s="1"/>
      <c r="R434" s="75"/>
      <c r="S434" s="1"/>
      <c r="T434" s="1"/>
      <c r="U434" s="1"/>
      <c r="V434" s="177"/>
      <c r="W434" s="177"/>
      <c r="X434" s="177"/>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8" customHeight="1">
      <c r="A435" s="1"/>
      <c r="B435" s="1"/>
      <c r="C435" s="1"/>
      <c r="D435" s="1"/>
      <c r="E435" s="1"/>
      <c r="F435" s="167"/>
      <c r="G435" s="1"/>
      <c r="H435" s="167"/>
      <c r="I435" s="1"/>
      <c r="J435" s="1"/>
      <c r="K435" s="1"/>
      <c r="L435" s="10"/>
      <c r="M435" s="1"/>
      <c r="N435" s="1"/>
      <c r="O435" s="10"/>
      <c r="P435" s="1"/>
      <c r="Q435" s="1"/>
      <c r="R435" s="75"/>
      <c r="S435" s="1"/>
      <c r="T435" s="1"/>
      <c r="U435" s="1"/>
      <c r="V435" s="177"/>
      <c r="W435" s="177"/>
      <c r="X435" s="177"/>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8" customHeight="1">
      <c r="A436" s="1"/>
      <c r="B436" s="1"/>
      <c r="C436" s="1"/>
      <c r="D436" s="1"/>
      <c r="E436" s="1"/>
      <c r="F436" s="167"/>
      <c r="G436" s="1"/>
      <c r="H436" s="167"/>
      <c r="I436" s="1"/>
      <c r="J436" s="1"/>
      <c r="K436" s="1"/>
      <c r="L436" s="10"/>
      <c r="M436" s="1"/>
      <c r="N436" s="1"/>
      <c r="O436" s="10"/>
      <c r="P436" s="1"/>
      <c r="Q436" s="1"/>
      <c r="R436" s="75"/>
      <c r="S436" s="1"/>
      <c r="T436" s="1"/>
      <c r="U436" s="1"/>
      <c r="V436" s="177"/>
      <c r="W436" s="177"/>
      <c r="X436" s="177"/>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8" customHeight="1">
      <c r="A437" s="1"/>
      <c r="B437" s="1"/>
      <c r="C437" s="1"/>
      <c r="D437" s="1"/>
      <c r="E437" s="1"/>
      <c r="F437" s="167"/>
      <c r="G437" s="1"/>
      <c r="H437" s="167"/>
      <c r="I437" s="1"/>
      <c r="J437" s="1"/>
      <c r="K437" s="1"/>
      <c r="L437" s="10"/>
      <c r="M437" s="1"/>
      <c r="N437" s="1"/>
      <c r="O437" s="10"/>
      <c r="P437" s="1"/>
      <c r="Q437" s="1"/>
      <c r="R437" s="75"/>
      <c r="S437" s="1"/>
      <c r="T437" s="1"/>
      <c r="U437" s="1"/>
      <c r="V437" s="177"/>
      <c r="W437" s="177"/>
      <c r="X437" s="177"/>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8" customHeight="1">
      <c r="A438" s="1"/>
      <c r="B438" s="1"/>
      <c r="C438" s="1"/>
      <c r="D438" s="1"/>
      <c r="E438" s="1"/>
      <c r="F438" s="167"/>
      <c r="G438" s="1"/>
      <c r="H438" s="167"/>
      <c r="I438" s="1"/>
      <c r="J438" s="1"/>
      <c r="K438" s="1"/>
      <c r="L438" s="10"/>
      <c r="M438" s="1"/>
      <c r="N438" s="1"/>
      <c r="O438" s="10"/>
      <c r="P438" s="1"/>
      <c r="Q438" s="1"/>
      <c r="R438" s="75"/>
      <c r="S438" s="1"/>
      <c r="T438" s="1"/>
      <c r="U438" s="1"/>
      <c r="V438" s="177"/>
      <c r="W438" s="177"/>
      <c r="X438" s="177"/>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8" customHeight="1">
      <c r="A439" s="1"/>
      <c r="B439" s="1"/>
      <c r="C439" s="1"/>
      <c r="D439" s="1"/>
      <c r="E439" s="1"/>
      <c r="F439" s="167"/>
      <c r="G439" s="1"/>
      <c r="H439" s="167"/>
      <c r="I439" s="1"/>
      <c r="J439" s="1"/>
      <c r="K439" s="1"/>
      <c r="L439" s="10"/>
      <c r="M439" s="1"/>
      <c r="N439" s="1"/>
      <c r="O439" s="10"/>
      <c r="P439" s="1"/>
      <c r="Q439" s="1"/>
      <c r="R439" s="75"/>
      <c r="S439" s="1"/>
      <c r="T439" s="1"/>
      <c r="U439" s="1"/>
      <c r="V439" s="177"/>
      <c r="W439" s="177"/>
      <c r="X439" s="177"/>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8" customHeight="1">
      <c r="A440" s="1"/>
      <c r="B440" s="1"/>
      <c r="C440" s="1"/>
      <c r="D440" s="1"/>
      <c r="E440" s="1"/>
      <c r="F440" s="167"/>
      <c r="G440" s="1"/>
      <c r="H440" s="167"/>
      <c r="I440" s="1"/>
      <c r="J440" s="1"/>
      <c r="K440" s="1"/>
      <c r="L440" s="10"/>
      <c r="M440" s="1"/>
      <c r="N440" s="1"/>
      <c r="O440" s="10"/>
      <c r="P440" s="1"/>
      <c r="Q440" s="1"/>
      <c r="R440" s="75"/>
      <c r="S440" s="1"/>
      <c r="T440" s="1"/>
      <c r="U440" s="1"/>
      <c r="V440" s="177"/>
      <c r="W440" s="177"/>
      <c r="X440" s="177"/>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8" customHeight="1">
      <c r="A441" s="1"/>
      <c r="B441" s="1"/>
      <c r="C441" s="1"/>
      <c r="D441" s="1"/>
      <c r="E441" s="1"/>
      <c r="F441" s="167"/>
      <c r="G441" s="1"/>
      <c r="H441" s="167"/>
      <c r="I441" s="1"/>
      <c r="J441" s="1"/>
      <c r="K441" s="1"/>
      <c r="L441" s="10"/>
      <c r="M441" s="1"/>
      <c r="N441" s="1"/>
      <c r="O441" s="10"/>
      <c r="P441" s="1"/>
      <c r="Q441" s="1"/>
      <c r="R441" s="75"/>
      <c r="S441" s="1"/>
      <c r="T441" s="1"/>
      <c r="U441" s="1"/>
      <c r="V441" s="177"/>
      <c r="W441" s="177"/>
      <c r="X441" s="177"/>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8" customHeight="1">
      <c r="A442" s="1"/>
      <c r="B442" s="1"/>
      <c r="C442" s="1"/>
      <c r="D442" s="1"/>
      <c r="E442" s="1"/>
      <c r="F442" s="167"/>
      <c r="G442" s="1"/>
      <c r="H442" s="167"/>
      <c r="I442" s="1"/>
      <c r="J442" s="1"/>
      <c r="K442" s="1"/>
      <c r="L442" s="10"/>
      <c r="M442" s="1"/>
      <c r="N442" s="1"/>
      <c r="O442" s="10"/>
      <c r="P442" s="1"/>
      <c r="Q442" s="1"/>
      <c r="R442" s="75"/>
      <c r="S442" s="1"/>
      <c r="T442" s="1"/>
      <c r="U442" s="1"/>
      <c r="V442" s="177"/>
      <c r="W442" s="177"/>
      <c r="X442" s="177"/>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8" customHeight="1">
      <c r="A443" s="1"/>
      <c r="B443" s="1"/>
      <c r="C443" s="1"/>
      <c r="D443" s="1"/>
      <c r="E443" s="1"/>
      <c r="F443" s="167"/>
      <c r="G443" s="1"/>
      <c r="H443" s="167"/>
      <c r="I443" s="1"/>
      <c r="J443" s="1"/>
      <c r="K443" s="1"/>
      <c r="L443" s="10"/>
      <c r="M443" s="1"/>
      <c r="N443" s="1"/>
      <c r="O443" s="10"/>
      <c r="P443" s="1"/>
      <c r="Q443" s="1"/>
      <c r="R443" s="75"/>
      <c r="S443" s="1"/>
      <c r="T443" s="1"/>
      <c r="U443" s="1"/>
      <c r="V443" s="177"/>
      <c r="W443" s="177"/>
      <c r="X443" s="177"/>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8" customHeight="1">
      <c r="A444" s="1"/>
      <c r="B444" s="1"/>
      <c r="C444" s="1"/>
      <c r="D444" s="1"/>
      <c r="E444" s="1"/>
      <c r="F444" s="167"/>
      <c r="G444" s="1"/>
      <c r="H444" s="167"/>
      <c r="I444" s="1"/>
      <c r="J444" s="1"/>
      <c r="K444" s="1"/>
      <c r="L444" s="10"/>
      <c r="M444" s="1"/>
      <c r="N444" s="1"/>
      <c r="O444" s="10"/>
      <c r="P444" s="1"/>
      <c r="Q444" s="1"/>
      <c r="R444" s="75"/>
      <c r="S444" s="1"/>
      <c r="T444" s="1"/>
      <c r="U444" s="1"/>
      <c r="V444" s="177"/>
      <c r="W444" s="177"/>
      <c r="X444" s="177"/>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8" customHeight="1">
      <c r="A445" s="1"/>
      <c r="B445" s="1"/>
      <c r="C445" s="1"/>
      <c r="D445" s="1"/>
      <c r="E445" s="1"/>
      <c r="F445" s="167"/>
      <c r="G445" s="1"/>
      <c r="H445" s="167"/>
      <c r="I445" s="1"/>
      <c r="J445" s="1"/>
      <c r="K445" s="1"/>
      <c r="L445" s="10"/>
      <c r="M445" s="1"/>
      <c r="N445" s="1"/>
      <c r="O445" s="10"/>
      <c r="P445" s="1"/>
      <c r="Q445" s="1"/>
      <c r="R445" s="75"/>
      <c r="S445" s="1"/>
      <c r="T445" s="1"/>
      <c r="U445" s="1"/>
      <c r="V445" s="177"/>
      <c r="W445" s="177"/>
      <c r="X445" s="177"/>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8" customHeight="1">
      <c r="A446" s="1"/>
      <c r="B446" s="1"/>
      <c r="C446" s="1"/>
      <c r="D446" s="1"/>
      <c r="E446" s="1"/>
      <c r="F446" s="167"/>
      <c r="G446" s="1"/>
      <c r="H446" s="167"/>
      <c r="I446" s="1"/>
      <c r="J446" s="1"/>
      <c r="K446" s="1"/>
      <c r="L446" s="10"/>
      <c r="M446" s="1"/>
      <c r="N446" s="1"/>
      <c r="O446" s="10"/>
      <c r="P446" s="1"/>
      <c r="Q446" s="1"/>
      <c r="R446" s="75"/>
      <c r="S446" s="1"/>
      <c r="T446" s="1"/>
      <c r="U446" s="1"/>
      <c r="V446" s="177"/>
      <c r="W446" s="177"/>
      <c r="X446" s="177"/>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8" customHeight="1">
      <c r="A447" s="1"/>
      <c r="B447" s="1"/>
      <c r="C447" s="1"/>
      <c r="D447" s="1"/>
      <c r="E447" s="1"/>
      <c r="F447" s="167"/>
      <c r="G447" s="1"/>
      <c r="H447" s="167"/>
      <c r="I447" s="1"/>
      <c r="J447" s="1"/>
      <c r="K447" s="1"/>
      <c r="L447" s="10"/>
      <c r="M447" s="1"/>
      <c r="N447" s="1"/>
      <c r="O447" s="10"/>
      <c r="P447" s="1"/>
      <c r="Q447" s="1"/>
      <c r="R447" s="75"/>
      <c r="S447" s="1"/>
      <c r="T447" s="1"/>
      <c r="U447" s="1"/>
      <c r="V447" s="177"/>
      <c r="W447" s="177"/>
      <c r="X447" s="177"/>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8" customHeight="1">
      <c r="A448" s="1"/>
      <c r="B448" s="1"/>
      <c r="C448" s="1"/>
      <c r="D448" s="1"/>
      <c r="E448" s="1"/>
      <c r="F448" s="167"/>
      <c r="G448" s="1"/>
      <c r="H448" s="167"/>
      <c r="I448" s="1"/>
      <c r="J448" s="1"/>
      <c r="K448" s="1"/>
      <c r="L448" s="10"/>
      <c r="M448" s="1"/>
      <c r="N448" s="1"/>
      <c r="O448" s="10"/>
      <c r="P448" s="1"/>
      <c r="Q448" s="1"/>
      <c r="R448" s="75"/>
      <c r="S448" s="1"/>
      <c r="T448" s="1"/>
      <c r="U448" s="1"/>
      <c r="V448" s="177"/>
      <c r="W448" s="177"/>
      <c r="X448" s="177"/>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8" customHeight="1">
      <c r="A449" s="1"/>
      <c r="B449" s="1"/>
      <c r="C449" s="1"/>
      <c r="D449" s="1"/>
      <c r="E449" s="1"/>
      <c r="F449" s="167"/>
      <c r="G449" s="1"/>
      <c r="H449" s="167"/>
      <c r="I449" s="1"/>
      <c r="J449" s="1"/>
      <c r="K449" s="1"/>
      <c r="L449" s="10"/>
      <c r="M449" s="1"/>
      <c r="N449" s="1"/>
      <c r="O449" s="10"/>
      <c r="P449" s="1"/>
      <c r="Q449" s="1"/>
      <c r="R449" s="75"/>
      <c r="S449" s="1"/>
      <c r="T449" s="1"/>
      <c r="U449" s="1"/>
      <c r="V449" s="177"/>
      <c r="W449" s="177"/>
      <c r="X449" s="177"/>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8" customHeight="1">
      <c r="A450" s="1"/>
      <c r="B450" s="1"/>
      <c r="C450" s="1"/>
      <c r="D450" s="1"/>
      <c r="E450" s="1"/>
      <c r="F450" s="167"/>
      <c r="G450" s="1"/>
      <c r="H450" s="167"/>
      <c r="I450" s="1"/>
      <c r="J450" s="1"/>
      <c r="K450" s="1"/>
      <c r="L450" s="10"/>
      <c r="M450" s="1"/>
      <c r="N450" s="1"/>
      <c r="O450" s="10"/>
      <c r="P450" s="1"/>
      <c r="Q450" s="1"/>
      <c r="R450" s="75"/>
      <c r="S450" s="1"/>
      <c r="T450" s="1"/>
      <c r="U450" s="1"/>
      <c r="V450" s="177"/>
      <c r="W450" s="177"/>
      <c r="X450" s="177"/>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8" customHeight="1">
      <c r="A451" s="1"/>
      <c r="B451" s="1"/>
      <c r="C451" s="1"/>
      <c r="D451" s="1"/>
      <c r="E451" s="1"/>
      <c r="F451" s="167"/>
      <c r="G451" s="1"/>
      <c r="H451" s="167"/>
      <c r="I451" s="1"/>
      <c r="J451" s="1"/>
      <c r="K451" s="1"/>
      <c r="L451" s="10"/>
      <c r="M451" s="1"/>
      <c r="N451" s="1"/>
      <c r="O451" s="10"/>
      <c r="P451" s="1"/>
      <c r="Q451" s="1"/>
      <c r="R451" s="75"/>
      <c r="S451" s="1"/>
      <c r="T451" s="1"/>
      <c r="U451" s="1"/>
      <c r="V451" s="177"/>
      <c r="W451" s="177"/>
      <c r="X451" s="177"/>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8" customHeight="1">
      <c r="A452" s="1"/>
      <c r="B452" s="1"/>
      <c r="C452" s="1"/>
      <c r="D452" s="1"/>
      <c r="E452" s="1"/>
      <c r="F452" s="167"/>
      <c r="G452" s="1"/>
      <c r="H452" s="167"/>
      <c r="I452" s="1"/>
      <c r="J452" s="1"/>
      <c r="K452" s="1"/>
      <c r="L452" s="10"/>
      <c r="M452" s="1"/>
      <c r="N452" s="1"/>
      <c r="O452" s="10"/>
      <c r="P452" s="1"/>
      <c r="Q452" s="1"/>
      <c r="R452" s="75"/>
      <c r="S452" s="1"/>
      <c r="T452" s="1"/>
      <c r="U452" s="1"/>
      <c r="V452" s="177"/>
      <c r="W452" s="177"/>
      <c r="X452" s="177"/>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8" customHeight="1">
      <c r="A453" s="1"/>
      <c r="B453" s="1"/>
      <c r="C453" s="1"/>
      <c r="D453" s="1"/>
      <c r="E453" s="1"/>
      <c r="F453" s="167"/>
      <c r="G453" s="1"/>
      <c r="H453" s="167"/>
      <c r="I453" s="1"/>
      <c r="J453" s="1"/>
      <c r="K453" s="1"/>
      <c r="L453" s="10"/>
      <c r="M453" s="1"/>
      <c r="N453" s="1"/>
      <c r="O453" s="10"/>
      <c r="P453" s="1"/>
      <c r="Q453" s="1"/>
      <c r="R453" s="75"/>
      <c r="S453" s="1"/>
      <c r="T453" s="1"/>
      <c r="U453" s="1"/>
      <c r="V453" s="177"/>
      <c r="W453" s="177"/>
      <c r="X453" s="177"/>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8" customHeight="1">
      <c r="A454" s="1"/>
      <c r="B454" s="1"/>
      <c r="C454" s="1"/>
      <c r="D454" s="1"/>
      <c r="E454" s="1"/>
      <c r="F454" s="167"/>
      <c r="G454" s="1"/>
      <c r="H454" s="167"/>
      <c r="I454" s="1"/>
      <c r="J454" s="1"/>
      <c r="K454" s="1"/>
      <c r="L454" s="10"/>
      <c r="M454" s="1"/>
      <c r="N454" s="1"/>
      <c r="O454" s="10"/>
      <c r="P454" s="1"/>
      <c r="Q454" s="1"/>
      <c r="R454" s="75"/>
      <c r="S454" s="1"/>
      <c r="T454" s="1"/>
      <c r="U454" s="1"/>
      <c r="V454" s="177"/>
      <c r="W454" s="177"/>
      <c r="X454" s="177"/>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8" customHeight="1">
      <c r="A455" s="1"/>
      <c r="B455" s="1"/>
      <c r="C455" s="1"/>
      <c r="D455" s="1"/>
      <c r="E455" s="1"/>
      <c r="F455" s="167"/>
      <c r="G455" s="1"/>
      <c r="H455" s="167"/>
      <c r="I455" s="1"/>
      <c r="J455" s="1"/>
      <c r="K455" s="1"/>
      <c r="L455" s="10"/>
      <c r="M455" s="1"/>
      <c r="N455" s="1"/>
      <c r="O455" s="10"/>
      <c r="P455" s="1"/>
      <c r="Q455" s="1"/>
      <c r="R455" s="75"/>
      <c r="S455" s="1"/>
      <c r="T455" s="1"/>
      <c r="U455" s="1"/>
      <c r="V455" s="177"/>
      <c r="W455" s="177"/>
      <c r="X455" s="177"/>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8" customHeight="1">
      <c r="A456" s="1"/>
      <c r="B456" s="1"/>
      <c r="C456" s="1"/>
      <c r="D456" s="1"/>
      <c r="E456" s="1"/>
      <c r="F456" s="167"/>
      <c r="G456" s="1"/>
      <c r="H456" s="167"/>
      <c r="I456" s="1"/>
      <c r="J456" s="1"/>
      <c r="K456" s="1"/>
      <c r="L456" s="10"/>
      <c r="M456" s="1"/>
      <c r="N456" s="1"/>
      <c r="O456" s="10"/>
      <c r="P456" s="1"/>
      <c r="Q456" s="1"/>
      <c r="R456" s="75"/>
      <c r="S456" s="1"/>
      <c r="T456" s="1"/>
      <c r="U456" s="1"/>
      <c r="V456" s="177"/>
      <c r="W456" s="177"/>
      <c r="X456" s="177"/>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8" customHeight="1">
      <c r="A457" s="1"/>
      <c r="B457" s="1"/>
      <c r="C457" s="1"/>
      <c r="D457" s="1"/>
      <c r="E457" s="1"/>
      <c r="F457" s="167"/>
      <c r="G457" s="1"/>
      <c r="H457" s="167"/>
      <c r="I457" s="1"/>
      <c r="J457" s="1"/>
      <c r="K457" s="1"/>
      <c r="L457" s="10"/>
      <c r="M457" s="1"/>
      <c r="N457" s="1"/>
      <c r="O457" s="10"/>
      <c r="P457" s="1"/>
      <c r="Q457" s="1"/>
      <c r="R457" s="75"/>
      <c r="S457" s="1"/>
      <c r="T457" s="1"/>
      <c r="U457" s="1"/>
      <c r="V457" s="177"/>
      <c r="W457" s="177"/>
      <c r="X457" s="177"/>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8" customHeight="1">
      <c r="A458" s="1"/>
      <c r="B458" s="1"/>
      <c r="C458" s="1"/>
      <c r="D458" s="1"/>
      <c r="E458" s="1"/>
      <c r="F458" s="167"/>
      <c r="G458" s="1"/>
      <c r="H458" s="167"/>
      <c r="I458" s="1"/>
      <c r="J458" s="1"/>
      <c r="K458" s="1"/>
      <c r="L458" s="10"/>
      <c r="M458" s="1"/>
      <c r="N458" s="1"/>
      <c r="O458" s="10"/>
      <c r="P458" s="1"/>
      <c r="Q458" s="1"/>
      <c r="R458" s="75"/>
      <c r="S458" s="1"/>
      <c r="T458" s="1"/>
      <c r="U458" s="1"/>
      <c r="V458" s="177"/>
      <c r="W458" s="177"/>
      <c r="X458" s="177"/>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8" customHeight="1">
      <c r="A459" s="1"/>
      <c r="B459" s="1"/>
      <c r="C459" s="1"/>
      <c r="D459" s="1"/>
      <c r="E459" s="1"/>
      <c r="F459" s="167"/>
      <c r="G459" s="1"/>
      <c r="H459" s="167"/>
      <c r="I459" s="1"/>
      <c r="J459" s="1"/>
      <c r="K459" s="1"/>
      <c r="L459" s="10"/>
      <c r="M459" s="1"/>
      <c r="N459" s="1"/>
      <c r="O459" s="10"/>
      <c r="P459" s="1"/>
      <c r="Q459" s="1"/>
      <c r="R459" s="75"/>
      <c r="S459" s="1"/>
      <c r="T459" s="1"/>
      <c r="U459" s="1"/>
      <c r="V459" s="177"/>
      <c r="W459" s="177"/>
      <c r="X459" s="177"/>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8" customHeight="1">
      <c r="A460" s="1"/>
      <c r="B460" s="1"/>
      <c r="C460" s="1"/>
      <c r="D460" s="1"/>
      <c r="E460" s="1"/>
      <c r="F460" s="167"/>
      <c r="G460" s="1"/>
      <c r="H460" s="167"/>
      <c r="I460" s="1"/>
      <c r="J460" s="1"/>
      <c r="K460" s="1"/>
      <c r="L460" s="10"/>
      <c r="M460" s="1"/>
      <c r="N460" s="1"/>
      <c r="O460" s="10"/>
      <c r="P460" s="1"/>
      <c r="Q460" s="1"/>
      <c r="R460" s="75"/>
      <c r="S460" s="1"/>
      <c r="T460" s="1"/>
      <c r="U460" s="1"/>
      <c r="V460" s="177"/>
      <c r="W460" s="177"/>
      <c r="X460" s="177"/>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8" customHeight="1">
      <c r="A461" s="1"/>
      <c r="B461" s="1"/>
      <c r="C461" s="1"/>
      <c r="D461" s="1"/>
      <c r="E461" s="1"/>
      <c r="F461" s="167"/>
      <c r="G461" s="1"/>
      <c r="H461" s="167"/>
      <c r="I461" s="1"/>
      <c r="J461" s="1"/>
      <c r="K461" s="1"/>
      <c r="L461" s="10"/>
      <c r="M461" s="1"/>
      <c r="N461" s="1"/>
      <c r="O461" s="10"/>
      <c r="P461" s="1"/>
      <c r="Q461" s="1"/>
      <c r="R461" s="75"/>
      <c r="S461" s="1"/>
      <c r="T461" s="1"/>
      <c r="U461" s="1"/>
      <c r="V461" s="177"/>
      <c r="W461" s="177"/>
      <c r="X461" s="177"/>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8" customHeight="1">
      <c r="A462" s="1"/>
      <c r="B462" s="1"/>
      <c r="C462" s="1"/>
      <c r="D462" s="1"/>
      <c r="E462" s="1"/>
      <c r="F462" s="167"/>
      <c r="G462" s="1"/>
      <c r="H462" s="167"/>
      <c r="I462" s="1"/>
      <c r="J462" s="1"/>
      <c r="K462" s="1"/>
      <c r="L462" s="10"/>
      <c r="M462" s="1"/>
      <c r="N462" s="1"/>
      <c r="O462" s="10"/>
      <c r="P462" s="1"/>
      <c r="Q462" s="1"/>
      <c r="R462" s="75"/>
      <c r="S462" s="1"/>
      <c r="T462" s="1"/>
      <c r="U462" s="1"/>
      <c r="V462" s="177"/>
      <c r="W462" s="177"/>
      <c r="X462" s="177"/>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8" customHeight="1">
      <c r="A463" s="1"/>
      <c r="B463" s="1"/>
      <c r="C463" s="1"/>
      <c r="D463" s="1"/>
      <c r="E463" s="1"/>
      <c r="F463" s="167"/>
      <c r="G463" s="1"/>
      <c r="H463" s="167"/>
      <c r="I463" s="1"/>
      <c r="J463" s="1"/>
      <c r="K463" s="1"/>
      <c r="L463" s="10"/>
      <c r="M463" s="1"/>
      <c r="N463" s="1"/>
      <c r="O463" s="10"/>
      <c r="P463" s="1"/>
      <c r="Q463" s="1"/>
      <c r="R463" s="75"/>
      <c r="S463" s="1"/>
      <c r="T463" s="1"/>
      <c r="U463" s="1"/>
      <c r="V463" s="177"/>
      <c r="W463" s="177"/>
      <c r="X463" s="177"/>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8" customHeight="1">
      <c r="A464" s="1"/>
      <c r="B464" s="1"/>
      <c r="C464" s="1"/>
      <c r="D464" s="1"/>
      <c r="E464" s="1"/>
      <c r="F464" s="167"/>
      <c r="G464" s="1"/>
      <c r="H464" s="167"/>
      <c r="I464" s="1"/>
      <c r="J464" s="1"/>
      <c r="K464" s="1"/>
      <c r="L464" s="10"/>
      <c r="M464" s="1"/>
      <c r="N464" s="1"/>
      <c r="O464" s="10"/>
      <c r="P464" s="1"/>
      <c r="Q464" s="1"/>
      <c r="R464" s="75"/>
      <c r="S464" s="1"/>
      <c r="T464" s="1"/>
      <c r="U464" s="1"/>
      <c r="V464" s="177"/>
      <c r="W464" s="177"/>
      <c r="X464" s="177"/>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8" customHeight="1">
      <c r="A465" s="1"/>
      <c r="B465" s="1"/>
      <c r="C465" s="1"/>
      <c r="D465" s="1"/>
      <c r="E465" s="1"/>
      <c r="F465" s="167"/>
      <c r="G465" s="1"/>
      <c r="H465" s="167"/>
      <c r="I465" s="1"/>
      <c r="J465" s="1"/>
      <c r="K465" s="1"/>
      <c r="L465" s="10"/>
      <c r="M465" s="1"/>
      <c r="N465" s="1"/>
      <c r="O465" s="10"/>
      <c r="P465" s="1"/>
      <c r="Q465" s="1"/>
      <c r="R465" s="75"/>
      <c r="S465" s="1"/>
      <c r="T465" s="1"/>
      <c r="U465" s="1"/>
      <c r="V465" s="177"/>
      <c r="W465" s="177"/>
      <c r="X465" s="177"/>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8" customHeight="1">
      <c r="A466" s="1"/>
      <c r="B466" s="1"/>
      <c r="C466" s="1"/>
      <c r="D466" s="1"/>
      <c r="E466" s="1"/>
      <c r="F466" s="167"/>
      <c r="G466" s="1"/>
      <c r="H466" s="167"/>
      <c r="I466" s="1"/>
      <c r="J466" s="1"/>
      <c r="K466" s="1"/>
      <c r="L466" s="10"/>
      <c r="M466" s="1"/>
      <c r="N466" s="1"/>
      <c r="O466" s="10"/>
      <c r="P466" s="1"/>
      <c r="Q466" s="1"/>
      <c r="R466" s="75"/>
      <c r="S466" s="1"/>
      <c r="T466" s="1"/>
      <c r="U466" s="1"/>
      <c r="V466" s="177"/>
      <c r="W466" s="177"/>
      <c r="X466" s="177"/>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8" customHeight="1">
      <c r="A467" s="1"/>
      <c r="B467" s="1"/>
      <c r="C467" s="1"/>
      <c r="D467" s="1"/>
      <c r="E467" s="1"/>
      <c r="F467" s="167"/>
      <c r="G467" s="1"/>
      <c r="H467" s="167"/>
      <c r="I467" s="1"/>
      <c r="J467" s="1"/>
      <c r="K467" s="1"/>
      <c r="L467" s="10"/>
      <c r="M467" s="1"/>
      <c r="N467" s="1"/>
      <c r="O467" s="10"/>
      <c r="P467" s="1"/>
      <c r="Q467" s="1"/>
      <c r="R467" s="75"/>
      <c r="S467" s="1"/>
      <c r="T467" s="1"/>
      <c r="U467" s="1"/>
      <c r="V467" s="177"/>
      <c r="W467" s="177"/>
      <c r="X467" s="177"/>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8" customHeight="1">
      <c r="A468" s="1"/>
      <c r="B468" s="1"/>
      <c r="C468" s="1"/>
      <c r="D468" s="1"/>
      <c r="E468" s="1"/>
      <c r="F468" s="167"/>
      <c r="G468" s="1"/>
      <c r="H468" s="167"/>
      <c r="I468" s="1"/>
      <c r="J468" s="1"/>
      <c r="K468" s="1"/>
      <c r="L468" s="10"/>
      <c r="M468" s="1"/>
      <c r="N468" s="1"/>
      <c r="O468" s="10"/>
      <c r="P468" s="1"/>
      <c r="Q468" s="1"/>
      <c r="R468" s="75"/>
      <c r="S468" s="1"/>
      <c r="T468" s="1"/>
      <c r="U468" s="1"/>
      <c r="V468" s="177"/>
      <c r="W468" s="177"/>
      <c r="X468" s="177"/>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8" customHeight="1">
      <c r="A469" s="1"/>
      <c r="B469" s="1"/>
      <c r="C469" s="1"/>
      <c r="D469" s="1"/>
      <c r="E469" s="1"/>
      <c r="F469" s="167"/>
      <c r="G469" s="1"/>
      <c r="H469" s="167"/>
      <c r="I469" s="1"/>
      <c r="J469" s="1"/>
      <c r="K469" s="1"/>
      <c r="L469" s="10"/>
      <c r="M469" s="1"/>
      <c r="N469" s="1"/>
      <c r="O469" s="10"/>
      <c r="P469" s="1"/>
      <c r="Q469" s="1"/>
      <c r="R469" s="75"/>
      <c r="S469" s="1"/>
      <c r="T469" s="1"/>
      <c r="U469" s="1"/>
      <c r="V469" s="177"/>
      <c r="W469" s="177"/>
      <c r="X469" s="177"/>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8" customHeight="1">
      <c r="A470" s="1"/>
      <c r="B470" s="1"/>
      <c r="C470" s="1"/>
      <c r="D470" s="1"/>
      <c r="E470" s="1"/>
      <c r="F470" s="167"/>
      <c r="G470" s="1"/>
      <c r="H470" s="167"/>
      <c r="I470" s="1"/>
      <c r="J470" s="1"/>
      <c r="K470" s="1"/>
      <c r="L470" s="10"/>
      <c r="M470" s="1"/>
      <c r="N470" s="1"/>
      <c r="O470" s="10"/>
      <c r="P470" s="1"/>
      <c r="Q470" s="1"/>
      <c r="R470" s="75"/>
      <c r="S470" s="1"/>
      <c r="T470" s="1"/>
      <c r="U470" s="1"/>
      <c r="V470" s="177"/>
      <c r="W470" s="177"/>
      <c r="X470" s="177"/>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8" customHeight="1">
      <c r="A471" s="1"/>
      <c r="B471" s="1"/>
      <c r="C471" s="1"/>
      <c r="D471" s="1"/>
      <c r="E471" s="1"/>
      <c r="F471" s="167"/>
      <c r="G471" s="1"/>
      <c r="H471" s="167"/>
      <c r="I471" s="1"/>
      <c r="J471" s="1"/>
      <c r="K471" s="1"/>
      <c r="L471" s="10"/>
      <c r="M471" s="1"/>
      <c r="N471" s="1"/>
      <c r="O471" s="10"/>
      <c r="P471" s="1"/>
      <c r="Q471" s="1"/>
      <c r="R471" s="75"/>
      <c r="S471" s="1"/>
      <c r="T471" s="1"/>
      <c r="U471" s="1"/>
      <c r="V471" s="177"/>
      <c r="W471" s="177"/>
      <c r="X471" s="177"/>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8" customHeight="1">
      <c r="A472" s="1"/>
      <c r="B472" s="1"/>
      <c r="C472" s="1"/>
      <c r="D472" s="1"/>
      <c r="E472" s="1"/>
      <c r="F472" s="167"/>
      <c r="G472" s="1"/>
      <c r="H472" s="167"/>
      <c r="I472" s="1"/>
      <c r="J472" s="1"/>
      <c r="K472" s="1"/>
      <c r="L472" s="10"/>
      <c r="M472" s="1"/>
      <c r="N472" s="1"/>
      <c r="O472" s="10"/>
      <c r="P472" s="1"/>
      <c r="Q472" s="1"/>
      <c r="R472" s="75"/>
      <c r="S472" s="1"/>
      <c r="T472" s="1"/>
      <c r="U472" s="1"/>
      <c r="V472" s="177"/>
      <c r="W472" s="177"/>
      <c r="X472" s="177"/>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8" customHeight="1">
      <c r="A473" s="1"/>
      <c r="B473" s="1"/>
      <c r="C473" s="1"/>
      <c r="D473" s="1"/>
      <c r="E473" s="1"/>
      <c r="F473" s="167"/>
      <c r="G473" s="1"/>
      <c r="H473" s="167"/>
      <c r="I473" s="1"/>
      <c r="J473" s="1"/>
      <c r="K473" s="1"/>
      <c r="L473" s="10"/>
      <c r="M473" s="1"/>
      <c r="N473" s="1"/>
      <c r="O473" s="10"/>
      <c r="P473" s="1"/>
      <c r="Q473" s="1"/>
      <c r="R473" s="75"/>
      <c r="S473" s="1"/>
      <c r="T473" s="1"/>
      <c r="U473" s="1"/>
      <c r="V473" s="177"/>
      <c r="W473" s="177"/>
      <c r="X473" s="177"/>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8" customHeight="1">
      <c r="A474" s="1"/>
      <c r="B474" s="1"/>
      <c r="C474" s="1"/>
      <c r="D474" s="1"/>
      <c r="E474" s="1"/>
      <c r="F474" s="167"/>
      <c r="G474" s="1"/>
      <c r="H474" s="167"/>
      <c r="I474" s="1"/>
      <c r="J474" s="1"/>
      <c r="K474" s="1"/>
      <c r="L474" s="10"/>
      <c r="M474" s="1"/>
      <c r="N474" s="1"/>
      <c r="O474" s="10"/>
      <c r="P474" s="1"/>
      <c r="Q474" s="1"/>
      <c r="R474" s="75"/>
      <c r="S474" s="1"/>
      <c r="T474" s="1"/>
      <c r="U474" s="1"/>
      <c r="V474" s="177"/>
      <c r="W474" s="177"/>
      <c r="X474" s="177"/>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8" customHeight="1">
      <c r="A475" s="1"/>
      <c r="B475" s="1"/>
      <c r="C475" s="1"/>
      <c r="D475" s="1"/>
      <c r="E475" s="1"/>
      <c r="F475" s="167"/>
      <c r="G475" s="1"/>
      <c r="H475" s="167"/>
      <c r="I475" s="1"/>
      <c r="J475" s="1"/>
      <c r="K475" s="1"/>
      <c r="L475" s="10"/>
      <c r="M475" s="1"/>
      <c r="N475" s="1"/>
      <c r="O475" s="10"/>
      <c r="P475" s="1"/>
      <c r="Q475" s="1"/>
      <c r="R475" s="75"/>
      <c r="S475" s="1"/>
      <c r="T475" s="1"/>
      <c r="U475" s="1"/>
      <c r="V475" s="177"/>
      <c r="W475" s="177"/>
      <c r="X475" s="177"/>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8" customHeight="1">
      <c r="A476" s="1"/>
      <c r="B476" s="1"/>
      <c r="C476" s="1"/>
      <c r="D476" s="1"/>
      <c r="E476" s="1"/>
      <c r="F476" s="167"/>
      <c r="G476" s="1"/>
      <c r="H476" s="167"/>
      <c r="I476" s="1"/>
      <c r="J476" s="1"/>
      <c r="K476" s="1"/>
      <c r="L476" s="10"/>
      <c r="M476" s="1"/>
      <c r="N476" s="1"/>
      <c r="O476" s="10"/>
      <c r="P476" s="1"/>
      <c r="Q476" s="1"/>
      <c r="R476" s="75"/>
      <c r="S476" s="1"/>
      <c r="T476" s="1"/>
      <c r="U476" s="1"/>
      <c r="V476" s="177"/>
      <c r="W476" s="177"/>
      <c r="X476" s="177"/>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8" customHeight="1">
      <c r="A477" s="1"/>
      <c r="B477" s="1"/>
      <c r="C477" s="1"/>
      <c r="D477" s="1"/>
      <c r="E477" s="1"/>
      <c r="F477" s="167"/>
      <c r="G477" s="1"/>
      <c r="H477" s="167"/>
      <c r="I477" s="1"/>
      <c r="J477" s="1"/>
      <c r="K477" s="1"/>
      <c r="L477" s="10"/>
      <c r="M477" s="1"/>
      <c r="N477" s="1"/>
      <c r="O477" s="10"/>
      <c r="P477" s="1"/>
      <c r="Q477" s="1"/>
      <c r="R477" s="75"/>
      <c r="S477" s="1"/>
      <c r="T477" s="1"/>
      <c r="U477" s="1"/>
      <c r="V477" s="177"/>
      <c r="W477" s="177"/>
      <c r="X477" s="177"/>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8" customHeight="1">
      <c r="A478" s="1"/>
      <c r="B478" s="1"/>
      <c r="C478" s="1"/>
      <c r="D478" s="1"/>
      <c r="E478" s="1"/>
      <c r="F478" s="167"/>
      <c r="G478" s="1"/>
      <c r="H478" s="167"/>
      <c r="I478" s="1"/>
      <c r="J478" s="1"/>
      <c r="K478" s="1"/>
      <c r="L478" s="10"/>
      <c r="M478" s="1"/>
      <c r="N478" s="1"/>
      <c r="O478" s="10"/>
      <c r="P478" s="1"/>
      <c r="Q478" s="1"/>
      <c r="R478" s="75"/>
      <c r="S478" s="1"/>
      <c r="T478" s="1"/>
      <c r="U478" s="1"/>
      <c r="V478" s="177"/>
      <c r="W478" s="177"/>
      <c r="X478" s="177"/>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8" customHeight="1">
      <c r="A479" s="1"/>
      <c r="B479" s="1"/>
      <c r="C479" s="1"/>
      <c r="D479" s="1"/>
      <c r="E479" s="1"/>
      <c r="F479" s="167"/>
      <c r="G479" s="1"/>
      <c r="H479" s="167"/>
      <c r="I479" s="1"/>
      <c r="J479" s="1"/>
      <c r="K479" s="1"/>
      <c r="L479" s="10"/>
      <c r="M479" s="1"/>
      <c r="N479" s="1"/>
      <c r="O479" s="10"/>
      <c r="P479" s="1"/>
      <c r="Q479" s="1"/>
      <c r="R479" s="75"/>
      <c r="S479" s="1"/>
      <c r="T479" s="1"/>
      <c r="U479" s="1"/>
      <c r="V479" s="177"/>
      <c r="W479" s="177"/>
      <c r="X479" s="177"/>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8" customHeight="1">
      <c r="A480" s="1"/>
      <c r="B480" s="1"/>
      <c r="C480" s="1"/>
      <c r="D480" s="1"/>
      <c r="E480" s="1"/>
      <c r="F480" s="167"/>
      <c r="G480" s="1"/>
      <c r="H480" s="167"/>
      <c r="I480" s="1"/>
      <c r="J480" s="1"/>
      <c r="K480" s="1"/>
      <c r="L480" s="10"/>
      <c r="M480" s="1"/>
      <c r="N480" s="1"/>
      <c r="O480" s="10"/>
      <c r="P480" s="1"/>
      <c r="Q480" s="1"/>
      <c r="R480" s="75"/>
      <c r="S480" s="1"/>
      <c r="T480" s="1"/>
      <c r="U480" s="1"/>
      <c r="V480" s="177"/>
      <c r="W480" s="177"/>
      <c r="X480" s="177"/>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8" customHeight="1">
      <c r="A481" s="1"/>
      <c r="B481" s="1"/>
      <c r="C481" s="1"/>
      <c r="D481" s="1"/>
      <c r="E481" s="1"/>
      <c r="F481" s="167"/>
      <c r="G481" s="1"/>
      <c r="H481" s="167"/>
      <c r="I481" s="1"/>
      <c r="J481" s="1"/>
      <c r="K481" s="1"/>
      <c r="L481" s="10"/>
      <c r="M481" s="1"/>
      <c r="N481" s="1"/>
      <c r="O481" s="10"/>
      <c r="P481" s="1"/>
      <c r="Q481" s="1"/>
      <c r="R481" s="75"/>
      <c r="S481" s="1"/>
      <c r="T481" s="1"/>
      <c r="U481" s="1"/>
      <c r="V481" s="177"/>
      <c r="W481" s="177"/>
      <c r="X481" s="177"/>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8" customHeight="1">
      <c r="A482" s="1"/>
      <c r="B482" s="1"/>
      <c r="C482" s="1"/>
      <c r="D482" s="1"/>
      <c r="E482" s="1"/>
      <c r="F482" s="167"/>
      <c r="G482" s="1"/>
      <c r="H482" s="167"/>
      <c r="I482" s="1"/>
      <c r="J482" s="1"/>
      <c r="K482" s="1"/>
      <c r="L482" s="10"/>
      <c r="M482" s="1"/>
      <c r="N482" s="1"/>
      <c r="O482" s="10"/>
      <c r="P482" s="1"/>
      <c r="Q482" s="1"/>
      <c r="R482" s="75"/>
      <c r="S482" s="1"/>
      <c r="T482" s="1"/>
      <c r="U482" s="1"/>
      <c r="V482" s="177"/>
      <c r="W482" s="177"/>
      <c r="X482" s="177"/>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8" customHeight="1">
      <c r="A483" s="1"/>
      <c r="B483" s="1"/>
      <c r="C483" s="1"/>
      <c r="D483" s="1"/>
      <c r="E483" s="1"/>
      <c r="F483" s="167"/>
      <c r="G483" s="1"/>
      <c r="H483" s="167"/>
      <c r="I483" s="1"/>
      <c r="J483" s="1"/>
      <c r="K483" s="1"/>
      <c r="L483" s="10"/>
      <c r="M483" s="1"/>
      <c r="N483" s="1"/>
      <c r="O483" s="10"/>
      <c r="P483" s="1"/>
      <c r="Q483" s="1"/>
      <c r="R483" s="75"/>
      <c r="S483" s="1"/>
      <c r="T483" s="1"/>
      <c r="U483" s="1"/>
      <c r="V483" s="177"/>
      <c r="W483" s="177"/>
      <c r="X483" s="177"/>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8" customHeight="1">
      <c r="A484" s="1"/>
      <c r="B484" s="1"/>
      <c r="C484" s="1"/>
      <c r="D484" s="1"/>
      <c r="E484" s="1"/>
      <c r="F484" s="167"/>
      <c r="G484" s="1"/>
      <c r="H484" s="167"/>
      <c r="I484" s="1"/>
      <c r="J484" s="1"/>
      <c r="K484" s="1"/>
      <c r="L484" s="10"/>
      <c r="M484" s="1"/>
      <c r="N484" s="1"/>
      <c r="O484" s="10"/>
      <c r="P484" s="1"/>
      <c r="Q484" s="1"/>
      <c r="R484" s="75"/>
      <c r="S484" s="1"/>
      <c r="T484" s="1"/>
      <c r="U484" s="1"/>
      <c r="V484" s="177"/>
      <c r="W484" s="177"/>
      <c r="X484" s="177"/>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8" customHeight="1">
      <c r="A485" s="1"/>
      <c r="B485" s="1"/>
      <c r="C485" s="1"/>
      <c r="D485" s="1"/>
      <c r="E485" s="1"/>
      <c r="F485" s="167"/>
      <c r="G485" s="1"/>
      <c r="H485" s="167"/>
      <c r="I485" s="1"/>
      <c r="J485" s="1"/>
      <c r="K485" s="1"/>
      <c r="L485" s="10"/>
      <c r="M485" s="1"/>
      <c r="N485" s="1"/>
      <c r="O485" s="10"/>
      <c r="P485" s="1"/>
      <c r="Q485" s="1"/>
      <c r="R485" s="75"/>
      <c r="S485" s="1"/>
      <c r="T485" s="1"/>
      <c r="U485" s="1"/>
      <c r="V485" s="177"/>
      <c r="W485" s="177"/>
      <c r="X485" s="177"/>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8" customHeight="1">
      <c r="A486" s="1"/>
      <c r="B486" s="1"/>
      <c r="C486" s="1"/>
      <c r="D486" s="1"/>
      <c r="E486" s="1"/>
      <c r="F486" s="167"/>
      <c r="G486" s="1"/>
      <c r="H486" s="167"/>
      <c r="I486" s="1"/>
      <c r="J486" s="1"/>
      <c r="K486" s="1"/>
      <c r="L486" s="10"/>
      <c r="M486" s="1"/>
      <c r="N486" s="1"/>
      <c r="O486" s="10"/>
      <c r="P486" s="1"/>
      <c r="Q486" s="1"/>
      <c r="R486" s="75"/>
      <c r="S486" s="1"/>
      <c r="T486" s="1"/>
      <c r="U486" s="1"/>
      <c r="V486" s="177"/>
      <c r="W486" s="177"/>
      <c r="X486" s="177"/>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8" customHeight="1">
      <c r="A487" s="1"/>
      <c r="B487" s="1"/>
      <c r="C487" s="1"/>
      <c r="D487" s="1"/>
      <c r="E487" s="1"/>
      <c r="F487" s="167"/>
      <c r="G487" s="1"/>
      <c r="H487" s="167"/>
      <c r="I487" s="1"/>
      <c r="J487" s="1"/>
      <c r="K487" s="1"/>
      <c r="L487" s="10"/>
      <c r="M487" s="1"/>
      <c r="N487" s="1"/>
      <c r="O487" s="10"/>
      <c r="P487" s="1"/>
      <c r="Q487" s="1"/>
      <c r="R487" s="75"/>
      <c r="S487" s="1"/>
      <c r="T487" s="1"/>
      <c r="U487" s="1"/>
      <c r="V487" s="177"/>
      <c r="W487" s="177"/>
      <c r="X487" s="177"/>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8" customHeight="1">
      <c r="A488" s="1"/>
      <c r="B488" s="1"/>
      <c r="C488" s="1"/>
      <c r="D488" s="1"/>
      <c r="E488" s="1"/>
      <c r="F488" s="167"/>
      <c r="G488" s="1"/>
      <c r="H488" s="167"/>
      <c r="I488" s="1"/>
      <c r="J488" s="1"/>
      <c r="K488" s="1"/>
      <c r="L488" s="10"/>
      <c r="M488" s="1"/>
      <c r="N488" s="1"/>
      <c r="O488" s="10"/>
      <c r="P488" s="1"/>
      <c r="Q488" s="1"/>
      <c r="R488" s="75"/>
      <c r="S488" s="1"/>
      <c r="T488" s="1"/>
      <c r="U488" s="1"/>
      <c r="V488" s="177"/>
      <c r="W488" s="177"/>
      <c r="X488" s="177"/>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8" customHeight="1">
      <c r="A489" s="1"/>
      <c r="B489" s="1"/>
      <c r="C489" s="1"/>
      <c r="D489" s="1"/>
      <c r="E489" s="1"/>
      <c r="F489" s="167"/>
      <c r="G489" s="1"/>
      <c r="H489" s="167"/>
      <c r="I489" s="1"/>
      <c r="J489" s="1"/>
      <c r="K489" s="1"/>
      <c r="L489" s="10"/>
      <c r="M489" s="1"/>
      <c r="N489" s="1"/>
      <c r="O489" s="10"/>
      <c r="P489" s="1"/>
      <c r="Q489" s="1"/>
      <c r="R489" s="75"/>
      <c r="S489" s="1"/>
      <c r="T489" s="1"/>
      <c r="U489" s="1"/>
      <c r="V489" s="177"/>
      <c r="W489" s="177"/>
      <c r="X489" s="177"/>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8" customHeight="1">
      <c r="A490" s="1"/>
      <c r="B490" s="1"/>
      <c r="C490" s="1"/>
      <c r="D490" s="1"/>
      <c r="E490" s="1"/>
      <c r="F490" s="167"/>
      <c r="G490" s="1"/>
      <c r="H490" s="167"/>
      <c r="I490" s="1"/>
      <c r="J490" s="1"/>
      <c r="K490" s="1"/>
      <c r="L490" s="10"/>
      <c r="M490" s="1"/>
      <c r="N490" s="1"/>
      <c r="O490" s="10"/>
      <c r="P490" s="1"/>
      <c r="Q490" s="1"/>
      <c r="R490" s="75"/>
      <c r="S490" s="1"/>
      <c r="T490" s="1"/>
      <c r="U490" s="1"/>
      <c r="V490" s="177"/>
      <c r="W490" s="177"/>
      <c r="X490" s="177"/>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8" customHeight="1">
      <c r="A491" s="1"/>
      <c r="B491" s="1"/>
      <c r="C491" s="1"/>
      <c r="D491" s="1"/>
      <c r="E491" s="1"/>
      <c r="F491" s="167"/>
      <c r="G491" s="1"/>
      <c r="H491" s="167"/>
      <c r="I491" s="1"/>
      <c r="J491" s="1"/>
      <c r="K491" s="1"/>
      <c r="L491" s="10"/>
      <c r="M491" s="1"/>
      <c r="N491" s="1"/>
      <c r="O491" s="10"/>
      <c r="P491" s="1"/>
      <c r="Q491" s="1"/>
      <c r="R491" s="75"/>
      <c r="S491" s="1"/>
      <c r="T491" s="1"/>
      <c r="U491" s="1"/>
      <c r="V491" s="177"/>
      <c r="W491" s="177"/>
      <c r="X491" s="177"/>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8" customHeight="1">
      <c r="A492" s="1"/>
      <c r="B492" s="1"/>
      <c r="C492" s="1"/>
      <c r="D492" s="1"/>
      <c r="E492" s="1"/>
      <c r="F492" s="167"/>
      <c r="G492" s="1"/>
      <c r="H492" s="167"/>
      <c r="I492" s="1"/>
      <c r="J492" s="1"/>
      <c r="K492" s="1"/>
      <c r="L492" s="10"/>
      <c r="M492" s="1"/>
      <c r="N492" s="1"/>
      <c r="O492" s="10"/>
      <c r="P492" s="1"/>
      <c r="Q492" s="1"/>
      <c r="R492" s="75"/>
      <c r="S492" s="1"/>
      <c r="T492" s="1"/>
      <c r="U492" s="1"/>
      <c r="V492" s="177"/>
      <c r="W492" s="177"/>
      <c r="X492" s="177"/>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8" customHeight="1">
      <c r="A493" s="1"/>
      <c r="B493" s="1"/>
      <c r="C493" s="1"/>
      <c r="D493" s="1"/>
      <c r="E493" s="1"/>
      <c r="F493" s="167"/>
      <c r="G493" s="1"/>
      <c r="H493" s="167"/>
      <c r="I493" s="1"/>
      <c r="J493" s="1"/>
      <c r="K493" s="1"/>
      <c r="L493" s="10"/>
      <c r="M493" s="1"/>
      <c r="N493" s="1"/>
      <c r="O493" s="10"/>
      <c r="P493" s="1"/>
      <c r="Q493" s="1"/>
      <c r="R493" s="75"/>
      <c r="S493" s="1"/>
      <c r="T493" s="1"/>
      <c r="U493" s="1"/>
      <c r="V493" s="177"/>
      <c r="W493" s="177"/>
      <c r="X493" s="177"/>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8" customHeight="1">
      <c r="A494" s="1"/>
      <c r="B494" s="1"/>
      <c r="C494" s="1"/>
      <c r="D494" s="1"/>
      <c r="E494" s="1"/>
      <c r="F494" s="167"/>
      <c r="G494" s="1"/>
      <c r="H494" s="167"/>
      <c r="I494" s="1"/>
      <c r="J494" s="1"/>
      <c r="K494" s="1"/>
      <c r="L494" s="10"/>
      <c r="M494" s="1"/>
      <c r="N494" s="1"/>
      <c r="O494" s="10"/>
      <c r="P494" s="1"/>
      <c r="Q494" s="1"/>
      <c r="R494" s="75"/>
      <c r="S494" s="1"/>
      <c r="T494" s="1"/>
      <c r="U494" s="1"/>
      <c r="V494" s="177"/>
      <c r="W494" s="177"/>
      <c r="X494" s="177"/>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8" customHeight="1">
      <c r="A495" s="1"/>
      <c r="B495" s="1"/>
      <c r="C495" s="1"/>
      <c r="D495" s="1"/>
      <c r="E495" s="1"/>
      <c r="F495" s="167"/>
      <c r="G495" s="1"/>
      <c r="H495" s="167"/>
      <c r="I495" s="1"/>
      <c r="J495" s="1"/>
      <c r="K495" s="1"/>
      <c r="L495" s="10"/>
      <c r="M495" s="1"/>
      <c r="N495" s="1"/>
      <c r="O495" s="10"/>
      <c r="P495" s="1"/>
      <c r="Q495" s="1"/>
      <c r="R495" s="75"/>
      <c r="S495" s="1"/>
      <c r="T495" s="1"/>
      <c r="U495" s="1"/>
      <c r="V495" s="177"/>
      <c r="W495" s="177"/>
      <c r="X495" s="177"/>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8" customHeight="1">
      <c r="A496" s="1"/>
      <c r="B496" s="1"/>
      <c r="C496" s="1"/>
      <c r="D496" s="1"/>
      <c r="E496" s="1"/>
      <c r="F496" s="167"/>
      <c r="G496" s="1"/>
      <c r="H496" s="167"/>
      <c r="I496" s="1"/>
      <c r="J496" s="1"/>
      <c r="K496" s="1"/>
      <c r="L496" s="10"/>
      <c r="M496" s="1"/>
      <c r="N496" s="1"/>
      <c r="O496" s="10"/>
      <c r="P496" s="1"/>
      <c r="Q496" s="1"/>
      <c r="R496" s="75"/>
      <c r="S496" s="1"/>
      <c r="T496" s="1"/>
      <c r="U496" s="1"/>
      <c r="V496" s="177"/>
      <c r="W496" s="177"/>
      <c r="X496" s="177"/>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8" customHeight="1">
      <c r="A497" s="1"/>
      <c r="B497" s="1"/>
      <c r="C497" s="1"/>
      <c r="D497" s="1"/>
      <c r="E497" s="1"/>
      <c r="F497" s="167"/>
      <c r="G497" s="1"/>
      <c r="H497" s="167"/>
      <c r="I497" s="1"/>
      <c r="J497" s="1"/>
      <c r="K497" s="1"/>
      <c r="L497" s="10"/>
      <c r="M497" s="1"/>
      <c r="N497" s="1"/>
      <c r="O497" s="10"/>
      <c r="P497" s="1"/>
      <c r="Q497" s="1"/>
      <c r="R497" s="75"/>
      <c r="S497" s="1"/>
      <c r="T497" s="1"/>
      <c r="U497" s="1"/>
      <c r="V497" s="177"/>
      <c r="W497" s="177"/>
      <c r="X497" s="177"/>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8" customHeight="1">
      <c r="A498" s="1"/>
      <c r="B498" s="1"/>
      <c r="C498" s="1"/>
      <c r="D498" s="1"/>
      <c r="E498" s="1"/>
      <c r="F498" s="167"/>
      <c r="G498" s="1"/>
      <c r="H498" s="167"/>
      <c r="I498" s="1"/>
      <c r="J498" s="1"/>
      <c r="K498" s="1"/>
      <c r="L498" s="10"/>
      <c r="M498" s="1"/>
      <c r="N498" s="1"/>
      <c r="O498" s="10"/>
      <c r="P498" s="1"/>
      <c r="Q498" s="1"/>
      <c r="R498" s="75"/>
      <c r="S498" s="1"/>
      <c r="T498" s="1"/>
      <c r="U498" s="1"/>
      <c r="V498" s="177"/>
      <c r="W498" s="177"/>
      <c r="X498" s="177"/>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8" customHeight="1">
      <c r="A499" s="1"/>
      <c r="B499" s="1"/>
      <c r="C499" s="1"/>
      <c r="D499" s="1"/>
      <c r="E499" s="1"/>
      <c r="F499" s="167"/>
      <c r="G499" s="1"/>
      <c r="H499" s="167"/>
      <c r="I499" s="1"/>
      <c r="J499" s="1"/>
      <c r="K499" s="1"/>
      <c r="L499" s="10"/>
      <c r="M499" s="1"/>
      <c r="N499" s="1"/>
      <c r="O499" s="10"/>
      <c r="P499" s="1"/>
      <c r="Q499" s="1"/>
      <c r="R499" s="75"/>
      <c r="S499" s="1"/>
      <c r="T499" s="1"/>
      <c r="U499" s="1"/>
      <c r="V499" s="177"/>
      <c r="W499" s="177"/>
      <c r="X499" s="177"/>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8" customHeight="1">
      <c r="A500" s="1"/>
      <c r="B500" s="1"/>
      <c r="C500" s="1"/>
      <c r="D500" s="1"/>
      <c r="E500" s="1"/>
      <c r="F500" s="167"/>
      <c r="G500" s="1"/>
      <c r="H500" s="167"/>
      <c r="I500" s="1"/>
      <c r="J500" s="1"/>
      <c r="K500" s="1"/>
      <c r="L500" s="10"/>
      <c r="M500" s="1"/>
      <c r="N500" s="1"/>
      <c r="O500" s="10"/>
      <c r="P500" s="1"/>
      <c r="Q500" s="1"/>
      <c r="R500" s="75"/>
      <c r="S500" s="1"/>
      <c r="T500" s="1"/>
      <c r="U500" s="1"/>
      <c r="V500" s="177"/>
      <c r="W500" s="177"/>
      <c r="X500" s="177"/>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8" customHeight="1">
      <c r="A501" s="1"/>
      <c r="B501" s="1"/>
      <c r="C501" s="1"/>
      <c r="D501" s="1"/>
      <c r="E501" s="1"/>
      <c r="F501" s="167"/>
      <c r="G501" s="1"/>
      <c r="H501" s="167"/>
      <c r="I501" s="1"/>
      <c r="J501" s="1"/>
      <c r="K501" s="1"/>
      <c r="L501" s="10"/>
      <c r="M501" s="1"/>
      <c r="N501" s="1"/>
      <c r="O501" s="10"/>
      <c r="P501" s="1"/>
      <c r="Q501" s="1"/>
      <c r="R501" s="75"/>
      <c r="S501" s="1"/>
      <c r="T501" s="1"/>
      <c r="U501" s="1"/>
      <c r="V501" s="177"/>
      <c r="W501" s="177"/>
      <c r="X501" s="177"/>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8" customHeight="1">
      <c r="A502" s="1"/>
      <c r="B502" s="1"/>
      <c r="C502" s="1"/>
      <c r="D502" s="1"/>
      <c r="E502" s="1"/>
      <c r="F502" s="167"/>
      <c r="G502" s="1"/>
      <c r="H502" s="167"/>
      <c r="I502" s="1"/>
      <c r="J502" s="1"/>
      <c r="K502" s="1"/>
      <c r="L502" s="10"/>
      <c r="M502" s="1"/>
      <c r="N502" s="1"/>
      <c r="O502" s="10"/>
      <c r="P502" s="1"/>
      <c r="Q502" s="1"/>
      <c r="R502" s="75"/>
      <c r="S502" s="1"/>
      <c r="T502" s="1"/>
      <c r="U502" s="1"/>
      <c r="V502" s="177"/>
      <c r="W502" s="177"/>
      <c r="X502" s="177"/>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8" customHeight="1">
      <c r="A503" s="1"/>
      <c r="B503" s="1"/>
      <c r="C503" s="1"/>
      <c r="D503" s="1"/>
      <c r="E503" s="1"/>
      <c r="F503" s="167"/>
      <c r="G503" s="1"/>
      <c r="H503" s="167"/>
      <c r="I503" s="1"/>
      <c r="J503" s="1"/>
      <c r="K503" s="1"/>
      <c r="L503" s="10"/>
      <c r="M503" s="1"/>
      <c r="N503" s="1"/>
      <c r="O503" s="10"/>
      <c r="P503" s="1"/>
      <c r="Q503" s="1"/>
      <c r="R503" s="75"/>
      <c r="S503" s="1"/>
      <c r="T503" s="1"/>
      <c r="U503" s="1"/>
      <c r="V503" s="177"/>
      <c r="W503" s="177"/>
      <c r="X503" s="177"/>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8" customHeight="1">
      <c r="A504" s="1"/>
      <c r="B504" s="1"/>
      <c r="C504" s="1"/>
      <c r="D504" s="1"/>
      <c r="E504" s="1"/>
      <c r="F504" s="167"/>
      <c r="G504" s="1"/>
      <c r="H504" s="167"/>
      <c r="I504" s="1"/>
      <c r="J504" s="1"/>
      <c r="K504" s="1"/>
      <c r="L504" s="10"/>
      <c r="M504" s="1"/>
      <c r="N504" s="1"/>
      <c r="O504" s="10"/>
      <c r="P504" s="1"/>
      <c r="Q504" s="1"/>
      <c r="R504" s="75"/>
      <c r="S504" s="1"/>
      <c r="T504" s="1"/>
      <c r="U504" s="1"/>
      <c r="V504" s="177"/>
      <c r="W504" s="177"/>
      <c r="X504" s="177"/>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8" customHeight="1">
      <c r="A505" s="1"/>
      <c r="B505" s="1"/>
      <c r="C505" s="1"/>
      <c r="D505" s="1"/>
      <c r="E505" s="1"/>
      <c r="F505" s="167"/>
      <c r="G505" s="1"/>
      <c r="H505" s="167"/>
      <c r="I505" s="1"/>
      <c r="J505" s="1"/>
      <c r="K505" s="1"/>
      <c r="L505" s="10"/>
      <c r="M505" s="1"/>
      <c r="N505" s="1"/>
      <c r="O505" s="10"/>
      <c r="P505" s="1"/>
      <c r="Q505" s="1"/>
      <c r="R505" s="75"/>
      <c r="S505" s="1"/>
      <c r="T505" s="1"/>
      <c r="U505" s="1"/>
      <c r="V505" s="177"/>
      <c r="W505" s="177"/>
      <c r="X505" s="177"/>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8" customHeight="1">
      <c r="A506" s="1"/>
      <c r="B506" s="1"/>
      <c r="C506" s="1"/>
      <c r="D506" s="1"/>
      <c r="E506" s="1"/>
      <c r="F506" s="167"/>
      <c r="G506" s="1"/>
      <c r="H506" s="167"/>
      <c r="I506" s="1"/>
      <c r="J506" s="1"/>
      <c r="K506" s="1"/>
      <c r="L506" s="10"/>
      <c r="M506" s="1"/>
      <c r="N506" s="1"/>
      <c r="O506" s="10"/>
      <c r="P506" s="1"/>
      <c r="Q506" s="1"/>
      <c r="R506" s="75"/>
      <c r="S506" s="1"/>
      <c r="T506" s="1"/>
      <c r="U506" s="1"/>
      <c r="V506" s="177"/>
      <c r="W506" s="177"/>
      <c r="X506" s="177"/>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8" customHeight="1">
      <c r="A507" s="1"/>
      <c r="B507" s="1"/>
      <c r="C507" s="1"/>
      <c r="D507" s="1"/>
      <c r="E507" s="1"/>
      <c r="F507" s="167"/>
      <c r="G507" s="1"/>
      <c r="H507" s="167"/>
      <c r="I507" s="1"/>
      <c r="J507" s="1"/>
      <c r="K507" s="1"/>
      <c r="L507" s="10"/>
      <c r="M507" s="1"/>
      <c r="N507" s="1"/>
      <c r="O507" s="10"/>
      <c r="P507" s="1"/>
      <c r="Q507" s="1"/>
      <c r="R507" s="75"/>
      <c r="S507" s="1"/>
      <c r="T507" s="1"/>
      <c r="U507" s="1"/>
      <c r="V507" s="177"/>
      <c r="W507" s="177"/>
      <c r="X507" s="177"/>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8" customHeight="1">
      <c r="A508" s="1"/>
      <c r="B508" s="1"/>
      <c r="C508" s="1"/>
      <c r="D508" s="1"/>
      <c r="E508" s="1"/>
      <c r="F508" s="167"/>
      <c r="G508" s="1"/>
      <c r="H508" s="167"/>
      <c r="I508" s="1"/>
      <c r="J508" s="1"/>
      <c r="K508" s="1"/>
      <c r="L508" s="10"/>
      <c r="M508" s="1"/>
      <c r="N508" s="1"/>
      <c r="O508" s="10"/>
      <c r="P508" s="1"/>
      <c r="Q508" s="1"/>
      <c r="R508" s="75"/>
      <c r="S508" s="1"/>
      <c r="T508" s="1"/>
      <c r="U508" s="1"/>
      <c r="V508" s="177"/>
      <c r="W508" s="177"/>
      <c r="X508" s="177"/>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8" customHeight="1">
      <c r="A509" s="1"/>
      <c r="B509" s="1"/>
      <c r="C509" s="1"/>
      <c r="D509" s="1"/>
      <c r="E509" s="1"/>
      <c r="F509" s="167"/>
      <c r="G509" s="1"/>
      <c r="H509" s="167"/>
      <c r="I509" s="1"/>
      <c r="J509" s="1"/>
      <c r="K509" s="1"/>
      <c r="L509" s="10"/>
      <c r="M509" s="1"/>
      <c r="N509" s="1"/>
      <c r="O509" s="10"/>
      <c r="P509" s="1"/>
      <c r="Q509" s="1"/>
      <c r="R509" s="75"/>
      <c r="S509" s="1"/>
      <c r="T509" s="1"/>
      <c r="U509" s="1"/>
      <c r="V509" s="177"/>
      <c r="W509" s="177"/>
      <c r="X509" s="177"/>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8" customHeight="1">
      <c r="A510" s="1"/>
      <c r="B510" s="1"/>
      <c r="C510" s="1"/>
      <c r="D510" s="1"/>
      <c r="E510" s="1"/>
      <c r="F510" s="167"/>
      <c r="G510" s="1"/>
      <c r="H510" s="167"/>
      <c r="I510" s="1"/>
      <c r="J510" s="1"/>
      <c r="K510" s="1"/>
      <c r="L510" s="10"/>
      <c r="M510" s="1"/>
      <c r="N510" s="1"/>
      <c r="O510" s="10"/>
      <c r="P510" s="1"/>
      <c r="Q510" s="1"/>
      <c r="R510" s="75"/>
      <c r="S510" s="1"/>
      <c r="T510" s="1"/>
      <c r="U510" s="1"/>
      <c r="V510" s="177"/>
      <c r="W510" s="177"/>
      <c r="X510" s="177"/>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8" customHeight="1">
      <c r="A511" s="1"/>
      <c r="B511" s="1"/>
      <c r="C511" s="1"/>
      <c r="D511" s="1"/>
      <c r="E511" s="1"/>
      <c r="F511" s="167"/>
      <c r="G511" s="1"/>
      <c r="H511" s="167"/>
      <c r="I511" s="1"/>
      <c r="J511" s="1"/>
      <c r="K511" s="1"/>
      <c r="L511" s="10"/>
      <c r="M511" s="1"/>
      <c r="N511" s="1"/>
      <c r="O511" s="10"/>
      <c r="P511" s="1"/>
      <c r="Q511" s="1"/>
      <c r="R511" s="75"/>
      <c r="S511" s="1"/>
      <c r="T511" s="1"/>
      <c r="U511" s="1"/>
      <c r="V511" s="177"/>
      <c r="W511" s="177"/>
      <c r="X511" s="177"/>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8" customHeight="1">
      <c r="A512" s="1"/>
      <c r="B512" s="1"/>
      <c r="C512" s="1"/>
      <c r="D512" s="1"/>
      <c r="E512" s="1"/>
      <c r="F512" s="167"/>
      <c r="G512" s="1"/>
      <c r="H512" s="167"/>
      <c r="I512" s="1"/>
      <c r="J512" s="1"/>
      <c r="K512" s="1"/>
      <c r="L512" s="10"/>
      <c r="M512" s="1"/>
      <c r="N512" s="1"/>
      <c r="O512" s="10"/>
      <c r="P512" s="1"/>
      <c r="Q512" s="1"/>
      <c r="R512" s="75"/>
      <c r="S512" s="1"/>
      <c r="T512" s="1"/>
      <c r="U512" s="1"/>
      <c r="V512" s="177"/>
      <c r="W512" s="177"/>
      <c r="X512" s="177"/>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8" customHeight="1">
      <c r="A513" s="1"/>
      <c r="B513" s="1"/>
      <c r="C513" s="1"/>
      <c r="D513" s="1"/>
      <c r="E513" s="1"/>
      <c r="F513" s="167"/>
      <c r="G513" s="1"/>
      <c r="H513" s="167"/>
      <c r="I513" s="1"/>
      <c r="J513" s="1"/>
      <c r="K513" s="1"/>
      <c r="L513" s="10"/>
      <c r="M513" s="1"/>
      <c r="N513" s="1"/>
      <c r="O513" s="10"/>
      <c r="P513" s="1"/>
      <c r="Q513" s="1"/>
      <c r="R513" s="75"/>
      <c r="S513" s="1"/>
      <c r="T513" s="1"/>
      <c r="U513" s="1"/>
      <c r="V513" s="177"/>
      <c r="W513" s="177"/>
      <c r="X513" s="177"/>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8" customHeight="1">
      <c r="A514" s="1"/>
      <c r="B514" s="1"/>
      <c r="C514" s="1"/>
      <c r="D514" s="1"/>
      <c r="E514" s="1"/>
      <c r="F514" s="167"/>
      <c r="G514" s="1"/>
      <c r="H514" s="167"/>
      <c r="I514" s="1"/>
      <c r="J514" s="1"/>
      <c r="K514" s="1"/>
      <c r="L514" s="10"/>
      <c r="M514" s="1"/>
      <c r="N514" s="1"/>
      <c r="O514" s="10"/>
      <c r="P514" s="1"/>
      <c r="Q514" s="1"/>
      <c r="R514" s="75"/>
      <c r="S514" s="1"/>
      <c r="T514" s="1"/>
      <c r="U514" s="1"/>
      <c r="V514" s="177"/>
      <c r="W514" s="177"/>
      <c r="X514" s="177"/>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8" customHeight="1">
      <c r="A515" s="1"/>
      <c r="B515" s="1"/>
      <c r="C515" s="1"/>
      <c r="D515" s="1"/>
      <c r="E515" s="1"/>
      <c r="F515" s="167"/>
      <c r="G515" s="1"/>
      <c r="H515" s="167"/>
      <c r="I515" s="1"/>
      <c r="J515" s="1"/>
      <c r="K515" s="1"/>
      <c r="L515" s="10"/>
      <c r="M515" s="1"/>
      <c r="N515" s="1"/>
      <c r="O515" s="10"/>
      <c r="P515" s="1"/>
      <c r="Q515" s="1"/>
      <c r="R515" s="75"/>
      <c r="S515" s="1"/>
      <c r="T515" s="1"/>
      <c r="U515" s="1"/>
      <c r="V515" s="177"/>
      <c r="W515" s="177"/>
      <c r="X515" s="177"/>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8" customHeight="1">
      <c r="A516" s="1"/>
      <c r="B516" s="1"/>
      <c r="C516" s="1"/>
      <c r="D516" s="1"/>
      <c r="E516" s="1"/>
      <c r="F516" s="167"/>
      <c r="G516" s="1"/>
      <c r="H516" s="167"/>
      <c r="I516" s="1"/>
      <c r="J516" s="1"/>
      <c r="K516" s="1"/>
      <c r="L516" s="10"/>
      <c r="M516" s="1"/>
      <c r="N516" s="1"/>
      <c r="O516" s="10"/>
      <c r="P516" s="1"/>
      <c r="Q516" s="1"/>
      <c r="R516" s="75"/>
      <c r="S516" s="1"/>
      <c r="T516" s="1"/>
      <c r="U516" s="1"/>
      <c r="V516" s="177"/>
      <c r="W516" s="177"/>
      <c r="X516" s="177"/>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8" customHeight="1">
      <c r="A517" s="1"/>
      <c r="B517" s="1"/>
      <c r="C517" s="1"/>
      <c r="D517" s="1"/>
      <c r="E517" s="1"/>
      <c r="F517" s="167"/>
      <c r="G517" s="1"/>
      <c r="H517" s="167"/>
      <c r="I517" s="1"/>
      <c r="J517" s="1"/>
      <c r="K517" s="1"/>
      <c r="L517" s="10"/>
      <c r="M517" s="1"/>
      <c r="N517" s="1"/>
      <c r="O517" s="10"/>
      <c r="P517" s="1"/>
      <c r="Q517" s="1"/>
      <c r="R517" s="75"/>
      <c r="S517" s="1"/>
      <c r="T517" s="1"/>
      <c r="U517" s="1"/>
      <c r="V517" s="177"/>
      <c r="W517" s="177"/>
      <c r="X517" s="177"/>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8" customHeight="1">
      <c r="A518" s="1"/>
      <c r="B518" s="1"/>
      <c r="C518" s="1"/>
      <c r="D518" s="1"/>
      <c r="E518" s="1"/>
      <c r="F518" s="167"/>
      <c r="G518" s="1"/>
      <c r="H518" s="167"/>
      <c r="I518" s="1"/>
      <c r="J518" s="1"/>
      <c r="K518" s="1"/>
      <c r="L518" s="10"/>
      <c r="M518" s="1"/>
      <c r="N518" s="1"/>
      <c r="O518" s="10"/>
      <c r="P518" s="1"/>
      <c r="Q518" s="1"/>
      <c r="R518" s="75"/>
      <c r="S518" s="1"/>
      <c r="T518" s="1"/>
      <c r="U518" s="1"/>
      <c r="V518" s="177"/>
      <c r="W518" s="177"/>
      <c r="X518" s="177"/>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8" customHeight="1">
      <c r="A519" s="1"/>
      <c r="B519" s="1"/>
      <c r="C519" s="1"/>
      <c r="D519" s="1"/>
      <c r="E519" s="1"/>
      <c r="F519" s="167"/>
      <c r="G519" s="1"/>
      <c r="H519" s="167"/>
      <c r="I519" s="1"/>
      <c r="J519" s="1"/>
      <c r="K519" s="1"/>
      <c r="L519" s="10"/>
      <c r="M519" s="1"/>
      <c r="N519" s="1"/>
      <c r="O519" s="10"/>
      <c r="P519" s="1"/>
      <c r="Q519" s="1"/>
      <c r="R519" s="75"/>
      <c r="S519" s="1"/>
      <c r="T519" s="1"/>
      <c r="U519" s="1"/>
      <c r="V519" s="177"/>
      <c r="W519" s="177"/>
      <c r="X519" s="177"/>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8" customHeight="1">
      <c r="A520" s="1"/>
      <c r="B520" s="1"/>
      <c r="C520" s="1"/>
      <c r="D520" s="1"/>
      <c r="E520" s="1"/>
      <c r="F520" s="167"/>
      <c r="G520" s="1"/>
      <c r="H520" s="167"/>
      <c r="I520" s="1"/>
      <c r="J520" s="1"/>
      <c r="K520" s="1"/>
      <c r="L520" s="10"/>
      <c r="M520" s="1"/>
      <c r="N520" s="1"/>
      <c r="O520" s="10"/>
      <c r="P520" s="1"/>
      <c r="Q520" s="1"/>
      <c r="R520" s="75"/>
      <c r="S520" s="1"/>
      <c r="T520" s="1"/>
      <c r="U520" s="1"/>
      <c r="V520" s="177"/>
      <c r="W520" s="177"/>
      <c r="X520" s="177"/>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8" customHeight="1">
      <c r="A521" s="1"/>
      <c r="B521" s="1"/>
      <c r="C521" s="1"/>
      <c r="D521" s="1"/>
      <c r="E521" s="1"/>
      <c r="F521" s="167"/>
      <c r="G521" s="1"/>
      <c r="H521" s="167"/>
      <c r="I521" s="1"/>
      <c r="J521" s="1"/>
      <c r="K521" s="1"/>
      <c r="L521" s="10"/>
      <c r="M521" s="1"/>
      <c r="N521" s="1"/>
      <c r="O521" s="10"/>
      <c r="P521" s="1"/>
      <c r="Q521" s="1"/>
      <c r="R521" s="75"/>
      <c r="S521" s="1"/>
      <c r="T521" s="1"/>
      <c r="U521" s="1"/>
      <c r="V521" s="177"/>
      <c r="W521" s="177"/>
      <c r="X521" s="177"/>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8" customHeight="1">
      <c r="A522" s="1"/>
      <c r="B522" s="1"/>
      <c r="C522" s="1"/>
      <c r="D522" s="1"/>
      <c r="E522" s="1"/>
      <c r="F522" s="167"/>
      <c r="G522" s="1"/>
      <c r="H522" s="167"/>
      <c r="I522" s="1"/>
      <c r="J522" s="1"/>
      <c r="K522" s="1"/>
      <c r="L522" s="10"/>
      <c r="M522" s="1"/>
      <c r="N522" s="1"/>
      <c r="O522" s="10"/>
      <c r="P522" s="1"/>
      <c r="Q522" s="1"/>
      <c r="R522" s="75"/>
      <c r="S522" s="1"/>
      <c r="T522" s="1"/>
      <c r="U522" s="1"/>
      <c r="V522" s="177"/>
      <c r="W522" s="177"/>
      <c r="X522" s="177"/>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8" customHeight="1">
      <c r="A523" s="1"/>
      <c r="B523" s="1"/>
      <c r="C523" s="1"/>
      <c r="D523" s="1"/>
      <c r="E523" s="1"/>
      <c r="F523" s="167"/>
      <c r="G523" s="1"/>
      <c r="H523" s="167"/>
      <c r="I523" s="1"/>
      <c r="J523" s="1"/>
      <c r="K523" s="1"/>
      <c r="L523" s="10"/>
      <c r="M523" s="1"/>
      <c r="N523" s="1"/>
      <c r="O523" s="10"/>
      <c r="P523" s="1"/>
      <c r="Q523" s="1"/>
      <c r="R523" s="75"/>
      <c r="S523" s="1"/>
      <c r="T523" s="1"/>
      <c r="U523" s="1"/>
      <c r="V523" s="177"/>
      <c r="W523" s="177"/>
      <c r="X523" s="177"/>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8" customHeight="1">
      <c r="A524" s="1"/>
      <c r="B524" s="1"/>
      <c r="C524" s="1"/>
      <c r="D524" s="1"/>
      <c r="E524" s="1"/>
      <c r="F524" s="167"/>
      <c r="G524" s="1"/>
      <c r="H524" s="167"/>
      <c r="I524" s="1"/>
      <c r="J524" s="1"/>
      <c r="K524" s="1"/>
      <c r="L524" s="10"/>
      <c r="M524" s="1"/>
      <c r="N524" s="1"/>
      <c r="O524" s="10"/>
      <c r="P524" s="1"/>
      <c r="Q524" s="1"/>
      <c r="R524" s="75"/>
      <c r="S524" s="1"/>
      <c r="T524" s="1"/>
      <c r="U524" s="1"/>
      <c r="V524" s="177"/>
      <c r="W524" s="177"/>
      <c r="X524" s="177"/>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8" customHeight="1">
      <c r="A525" s="1"/>
      <c r="B525" s="1"/>
      <c r="C525" s="1"/>
      <c r="D525" s="1"/>
      <c r="E525" s="1"/>
      <c r="F525" s="167"/>
      <c r="G525" s="1"/>
      <c r="H525" s="167"/>
      <c r="I525" s="1"/>
      <c r="J525" s="1"/>
      <c r="K525" s="1"/>
      <c r="L525" s="10"/>
      <c r="M525" s="1"/>
      <c r="N525" s="1"/>
      <c r="O525" s="10"/>
      <c r="P525" s="1"/>
      <c r="Q525" s="1"/>
      <c r="R525" s="75"/>
      <c r="S525" s="1"/>
      <c r="T525" s="1"/>
      <c r="U525" s="1"/>
      <c r="V525" s="177"/>
      <c r="W525" s="177"/>
      <c r="X525" s="177"/>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8" customHeight="1">
      <c r="A526" s="1"/>
      <c r="B526" s="1"/>
      <c r="C526" s="1"/>
      <c r="D526" s="1"/>
      <c r="E526" s="1"/>
      <c r="F526" s="167"/>
      <c r="G526" s="1"/>
      <c r="H526" s="167"/>
      <c r="I526" s="1"/>
      <c r="J526" s="1"/>
      <c r="K526" s="1"/>
      <c r="L526" s="10"/>
      <c r="M526" s="1"/>
      <c r="N526" s="1"/>
      <c r="O526" s="10"/>
      <c r="P526" s="1"/>
      <c r="Q526" s="1"/>
      <c r="R526" s="75"/>
      <c r="S526" s="1"/>
      <c r="T526" s="1"/>
      <c r="U526" s="1"/>
      <c r="V526" s="177"/>
      <c r="W526" s="177"/>
      <c r="X526" s="177"/>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8" customHeight="1">
      <c r="A527" s="1"/>
      <c r="B527" s="1"/>
      <c r="C527" s="1"/>
      <c r="D527" s="1"/>
      <c r="E527" s="1"/>
      <c r="F527" s="167"/>
      <c r="G527" s="1"/>
      <c r="H527" s="167"/>
      <c r="I527" s="1"/>
      <c r="J527" s="1"/>
      <c r="K527" s="1"/>
      <c r="L527" s="10"/>
      <c r="M527" s="1"/>
      <c r="N527" s="1"/>
      <c r="O527" s="10"/>
      <c r="P527" s="1"/>
      <c r="Q527" s="1"/>
      <c r="R527" s="75"/>
      <c r="S527" s="1"/>
      <c r="T527" s="1"/>
      <c r="U527" s="1"/>
      <c r="V527" s="177"/>
      <c r="W527" s="177"/>
      <c r="X527" s="177"/>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8" customHeight="1">
      <c r="A528" s="1"/>
      <c r="B528" s="1"/>
      <c r="C528" s="1"/>
      <c r="D528" s="1"/>
      <c r="E528" s="1"/>
      <c r="F528" s="167"/>
      <c r="G528" s="1"/>
      <c r="H528" s="167"/>
      <c r="I528" s="1"/>
      <c r="J528" s="1"/>
      <c r="K528" s="1"/>
      <c r="L528" s="10"/>
      <c r="M528" s="1"/>
      <c r="N528" s="1"/>
      <c r="O528" s="10"/>
      <c r="P528" s="1"/>
      <c r="Q528" s="1"/>
      <c r="R528" s="75"/>
      <c r="S528" s="1"/>
      <c r="T528" s="1"/>
      <c r="U528" s="1"/>
      <c r="V528" s="177"/>
      <c r="W528" s="177"/>
      <c r="X528" s="177"/>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8" customHeight="1">
      <c r="A529" s="1"/>
      <c r="B529" s="1"/>
      <c r="C529" s="1"/>
      <c r="D529" s="1"/>
      <c r="E529" s="1"/>
      <c r="F529" s="167"/>
      <c r="G529" s="1"/>
      <c r="H529" s="167"/>
      <c r="I529" s="1"/>
      <c r="J529" s="1"/>
      <c r="K529" s="1"/>
      <c r="L529" s="10"/>
      <c r="M529" s="1"/>
      <c r="N529" s="1"/>
      <c r="O529" s="10"/>
      <c r="P529" s="1"/>
      <c r="Q529" s="1"/>
      <c r="R529" s="75"/>
      <c r="S529" s="1"/>
      <c r="T529" s="1"/>
      <c r="U529" s="1"/>
      <c r="V529" s="177"/>
      <c r="W529" s="177"/>
      <c r="X529" s="177"/>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8" customHeight="1">
      <c r="A530" s="1"/>
      <c r="B530" s="1"/>
      <c r="C530" s="1"/>
      <c r="D530" s="1"/>
      <c r="E530" s="1"/>
      <c r="F530" s="167"/>
      <c r="G530" s="1"/>
      <c r="H530" s="167"/>
      <c r="I530" s="1"/>
      <c r="J530" s="1"/>
      <c r="K530" s="1"/>
      <c r="L530" s="10"/>
      <c r="M530" s="1"/>
      <c r="N530" s="1"/>
      <c r="O530" s="10"/>
      <c r="P530" s="1"/>
      <c r="Q530" s="1"/>
      <c r="R530" s="75"/>
      <c r="S530" s="1"/>
      <c r="T530" s="1"/>
      <c r="U530" s="1"/>
      <c r="V530" s="177"/>
      <c r="W530" s="177"/>
      <c r="X530" s="177"/>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8" customHeight="1">
      <c r="A531" s="1"/>
      <c r="B531" s="1"/>
      <c r="C531" s="1"/>
      <c r="D531" s="1"/>
      <c r="E531" s="1"/>
      <c r="F531" s="167"/>
      <c r="G531" s="1"/>
      <c r="H531" s="167"/>
      <c r="I531" s="1"/>
      <c r="J531" s="1"/>
      <c r="K531" s="1"/>
      <c r="L531" s="10"/>
      <c r="M531" s="1"/>
      <c r="N531" s="1"/>
      <c r="O531" s="10"/>
      <c r="P531" s="1"/>
      <c r="Q531" s="1"/>
      <c r="R531" s="75"/>
      <c r="S531" s="1"/>
      <c r="T531" s="1"/>
      <c r="U531" s="1"/>
      <c r="V531" s="177"/>
      <c r="W531" s="177"/>
      <c r="X531" s="177"/>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8" customHeight="1">
      <c r="A532" s="1"/>
      <c r="B532" s="1"/>
      <c r="C532" s="1"/>
      <c r="D532" s="1"/>
      <c r="E532" s="1"/>
      <c r="F532" s="167"/>
      <c r="G532" s="1"/>
      <c r="H532" s="167"/>
      <c r="I532" s="1"/>
      <c r="J532" s="1"/>
      <c r="K532" s="1"/>
      <c r="L532" s="10"/>
      <c r="M532" s="1"/>
      <c r="N532" s="1"/>
      <c r="O532" s="10"/>
      <c r="P532" s="1"/>
      <c r="Q532" s="1"/>
      <c r="R532" s="75"/>
      <c r="S532" s="1"/>
      <c r="T532" s="1"/>
      <c r="U532" s="1"/>
      <c r="V532" s="177"/>
      <c r="W532" s="177"/>
      <c r="X532" s="177"/>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8" customHeight="1">
      <c r="A533" s="1"/>
      <c r="B533" s="1"/>
      <c r="C533" s="1"/>
      <c r="D533" s="1"/>
      <c r="E533" s="1"/>
      <c r="F533" s="167"/>
      <c r="G533" s="1"/>
      <c r="H533" s="167"/>
      <c r="I533" s="1"/>
      <c r="J533" s="1"/>
      <c r="K533" s="1"/>
      <c r="L533" s="10"/>
      <c r="M533" s="1"/>
      <c r="N533" s="1"/>
      <c r="O533" s="10"/>
      <c r="P533" s="1"/>
      <c r="Q533" s="1"/>
      <c r="R533" s="75"/>
      <c r="S533" s="1"/>
      <c r="T533" s="1"/>
      <c r="U533" s="1"/>
      <c r="V533" s="177"/>
      <c r="W533" s="177"/>
      <c r="X533" s="177"/>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8" customHeight="1">
      <c r="A534" s="1"/>
      <c r="B534" s="1"/>
      <c r="C534" s="1"/>
      <c r="D534" s="1"/>
      <c r="E534" s="1"/>
      <c r="F534" s="167"/>
      <c r="G534" s="1"/>
      <c r="H534" s="167"/>
      <c r="I534" s="1"/>
      <c r="J534" s="1"/>
      <c r="K534" s="1"/>
      <c r="L534" s="10"/>
      <c r="M534" s="1"/>
      <c r="N534" s="1"/>
      <c r="O534" s="10"/>
      <c r="P534" s="1"/>
      <c r="Q534" s="1"/>
      <c r="R534" s="75"/>
      <c r="S534" s="1"/>
      <c r="T534" s="1"/>
      <c r="U534" s="1"/>
      <c r="V534" s="177"/>
      <c r="W534" s="177"/>
      <c r="X534" s="177"/>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8" customHeight="1">
      <c r="A535" s="1"/>
      <c r="B535" s="1"/>
      <c r="C535" s="1"/>
      <c r="D535" s="1"/>
      <c r="E535" s="1"/>
      <c r="F535" s="167"/>
      <c r="G535" s="1"/>
      <c r="H535" s="167"/>
      <c r="I535" s="1"/>
      <c r="J535" s="1"/>
      <c r="K535" s="1"/>
      <c r="L535" s="10"/>
      <c r="M535" s="1"/>
      <c r="N535" s="1"/>
      <c r="O535" s="10"/>
      <c r="P535" s="1"/>
      <c r="Q535" s="1"/>
      <c r="R535" s="75"/>
      <c r="S535" s="1"/>
      <c r="T535" s="1"/>
      <c r="U535" s="1"/>
      <c r="V535" s="177"/>
      <c r="W535" s="177"/>
      <c r="X535" s="177"/>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8" customHeight="1">
      <c r="A536" s="1"/>
      <c r="B536" s="1"/>
      <c r="C536" s="1"/>
      <c r="D536" s="1"/>
      <c r="E536" s="1"/>
      <c r="F536" s="167"/>
      <c r="G536" s="1"/>
      <c r="H536" s="167"/>
      <c r="I536" s="1"/>
      <c r="J536" s="1"/>
      <c r="K536" s="1"/>
      <c r="L536" s="10"/>
      <c r="M536" s="1"/>
      <c r="N536" s="1"/>
      <c r="O536" s="10"/>
      <c r="P536" s="1"/>
      <c r="Q536" s="1"/>
      <c r="R536" s="75"/>
      <c r="S536" s="1"/>
      <c r="T536" s="1"/>
      <c r="U536" s="1"/>
      <c r="V536" s="177"/>
      <c r="W536" s="177"/>
      <c r="X536" s="177"/>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8" customHeight="1">
      <c r="A537" s="1"/>
      <c r="B537" s="1"/>
      <c r="C537" s="1"/>
      <c r="D537" s="1"/>
      <c r="E537" s="1"/>
      <c r="F537" s="167"/>
      <c r="G537" s="1"/>
      <c r="H537" s="167"/>
      <c r="I537" s="1"/>
      <c r="J537" s="1"/>
      <c r="K537" s="1"/>
      <c r="L537" s="10"/>
      <c r="M537" s="1"/>
      <c r="N537" s="1"/>
      <c r="O537" s="10"/>
      <c r="P537" s="1"/>
      <c r="Q537" s="1"/>
      <c r="R537" s="75"/>
      <c r="S537" s="1"/>
      <c r="T537" s="1"/>
      <c r="U537" s="1"/>
      <c r="V537" s="177"/>
      <c r="W537" s="177"/>
      <c r="X537" s="177"/>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8" customHeight="1">
      <c r="A538" s="1"/>
      <c r="B538" s="1"/>
      <c r="C538" s="1"/>
      <c r="D538" s="1"/>
      <c r="E538" s="1"/>
      <c r="F538" s="167"/>
      <c r="G538" s="1"/>
      <c r="H538" s="167"/>
      <c r="I538" s="1"/>
      <c r="J538" s="1"/>
      <c r="K538" s="1"/>
      <c r="L538" s="10"/>
      <c r="M538" s="1"/>
      <c r="N538" s="1"/>
      <c r="O538" s="10"/>
      <c r="P538" s="1"/>
      <c r="Q538" s="1"/>
      <c r="R538" s="75"/>
      <c r="S538" s="1"/>
      <c r="T538" s="1"/>
      <c r="U538" s="1"/>
      <c r="V538" s="177"/>
      <c r="W538" s="177"/>
      <c r="X538" s="177"/>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8" customHeight="1">
      <c r="A539" s="1"/>
      <c r="B539" s="1"/>
      <c r="C539" s="1"/>
      <c r="D539" s="1"/>
      <c r="E539" s="1"/>
      <c r="F539" s="167"/>
      <c r="G539" s="1"/>
      <c r="H539" s="167"/>
      <c r="I539" s="1"/>
      <c r="J539" s="1"/>
      <c r="K539" s="1"/>
      <c r="L539" s="10"/>
      <c r="M539" s="1"/>
      <c r="N539" s="1"/>
      <c r="O539" s="10"/>
      <c r="P539" s="1"/>
      <c r="Q539" s="1"/>
      <c r="R539" s="75"/>
      <c r="S539" s="1"/>
      <c r="T539" s="1"/>
      <c r="U539" s="1"/>
      <c r="V539" s="177"/>
      <c r="W539" s="177"/>
      <c r="X539" s="177"/>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8" customHeight="1">
      <c r="A540" s="1"/>
      <c r="B540" s="1"/>
      <c r="C540" s="1"/>
      <c r="D540" s="1"/>
      <c r="E540" s="1"/>
      <c r="F540" s="167"/>
      <c r="G540" s="1"/>
      <c r="H540" s="167"/>
      <c r="I540" s="1"/>
      <c r="J540" s="1"/>
      <c r="K540" s="1"/>
      <c r="L540" s="10"/>
      <c r="M540" s="1"/>
      <c r="N540" s="1"/>
      <c r="O540" s="10"/>
      <c r="P540" s="1"/>
      <c r="Q540" s="1"/>
      <c r="R540" s="75"/>
      <c r="S540" s="1"/>
      <c r="T540" s="1"/>
      <c r="U540" s="1"/>
      <c r="V540" s="177"/>
      <c r="W540" s="177"/>
      <c r="X540" s="177"/>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8" customHeight="1">
      <c r="A541" s="1"/>
      <c r="B541" s="1"/>
      <c r="C541" s="1"/>
      <c r="D541" s="1"/>
      <c r="E541" s="1"/>
      <c r="F541" s="167"/>
      <c r="G541" s="1"/>
      <c r="H541" s="167"/>
      <c r="I541" s="1"/>
      <c r="J541" s="1"/>
      <c r="K541" s="1"/>
      <c r="L541" s="10"/>
      <c r="M541" s="1"/>
      <c r="N541" s="1"/>
      <c r="O541" s="10"/>
      <c r="P541" s="1"/>
      <c r="Q541" s="1"/>
      <c r="R541" s="75"/>
      <c r="S541" s="1"/>
      <c r="T541" s="1"/>
      <c r="U541" s="1"/>
      <c r="V541" s="177"/>
      <c r="W541" s="177"/>
      <c r="X541" s="177"/>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8" customHeight="1">
      <c r="A542" s="1"/>
      <c r="B542" s="1"/>
      <c r="C542" s="1"/>
      <c r="D542" s="1"/>
      <c r="E542" s="1"/>
      <c r="F542" s="167"/>
      <c r="G542" s="1"/>
      <c r="H542" s="167"/>
      <c r="I542" s="1"/>
      <c r="J542" s="1"/>
      <c r="K542" s="1"/>
      <c r="L542" s="10"/>
      <c r="M542" s="1"/>
      <c r="N542" s="1"/>
      <c r="O542" s="10"/>
      <c r="P542" s="1"/>
      <c r="Q542" s="1"/>
      <c r="R542" s="75"/>
      <c r="S542" s="1"/>
      <c r="T542" s="1"/>
      <c r="U542" s="1"/>
      <c r="V542" s="177"/>
      <c r="W542" s="177"/>
      <c r="X542" s="177"/>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8" customHeight="1">
      <c r="A543" s="1"/>
      <c r="B543" s="1"/>
      <c r="C543" s="1"/>
      <c r="D543" s="1"/>
      <c r="E543" s="1"/>
      <c r="F543" s="167"/>
      <c r="G543" s="1"/>
      <c r="H543" s="167"/>
      <c r="I543" s="1"/>
      <c r="J543" s="1"/>
      <c r="K543" s="1"/>
      <c r="L543" s="10"/>
      <c r="M543" s="1"/>
      <c r="N543" s="1"/>
      <c r="O543" s="10"/>
      <c r="P543" s="1"/>
      <c r="Q543" s="1"/>
      <c r="R543" s="75"/>
      <c r="S543" s="1"/>
      <c r="T543" s="1"/>
      <c r="U543" s="1"/>
      <c r="V543" s="177"/>
      <c r="W543" s="177"/>
      <c r="X543" s="177"/>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8" customHeight="1">
      <c r="A544" s="1"/>
      <c r="B544" s="1"/>
      <c r="C544" s="1"/>
      <c r="D544" s="1"/>
      <c r="E544" s="1"/>
      <c r="F544" s="167"/>
      <c r="G544" s="1"/>
      <c r="H544" s="167"/>
      <c r="I544" s="1"/>
      <c r="J544" s="1"/>
      <c r="K544" s="1"/>
      <c r="L544" s="10"/>
      <c r="M544" s="1"/>
      <c r="N544" s="1"/>
      <c r="O544" s="10"/>
      <c r="P544" s="1"/>
      <c r="Q544" s="1"/>
      <c r="R544" s="75"/>
      <c r="S544" s="1"/>
      <c r="T544" s="1"/>
      <c r="U544" s="1"/>
      <c r="V544" s="177"/>
      <c r="W544" s="177"/>
      <c r="X544" s="177"/>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8" customHeight="1">
      <c r="A545" s="1"/>
      <c r="B545" s="1"/>
      <c r="C545" s="1"/>
      <c r="D545" s="1"/>
      <c r="E545" s="1"/>
      <c r="F545" s="167"/>
      <c r="G545" s="1"/>
      <c r="H545" s="167"/>
      <c r="I545" s="1"/>
      <c r="J545" s="1"/>
      <c r="K545" s="1"/>
      <c r="L545" s="10"/>
      <c r="M545" s="1"/>
      <c r="N545" s="1"/>
      <c r="O545" s="10"/>
      <c r="P545" s="1"/>
      <c r="Q545" s="1"/>
      <c r="R545" s="75"/>
      <c r="S545" s="1"/>
      <c r="T545" s="1"/>
      <c r="U545" s="1"/>
      <c r="V545" s="177"/>
      <c r="W545" s="177"/>
      <c r="X545" s="177"/>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8" customHeight="1">
      <c r="A546" s="1"/>
      <c r="B546" s="1"/>
      <c r="C546" s="1"/>
      <c r="D546" s="1"/>
      <c r="E546" s="1"/>
      <c r="F546" s="167"/>
      <c r="G546" s="1"/>
      <c r="H546" s="167"/>
      <c r="I546" s="1"/>
      <c r="J546" s="1"/>
      <c r="K546" s="1"/>
      <c r="L546" s="10"/>
      <c r="M546" s="1"/>
      <c r="N546" s="1"/>
      <c r="O546" s="10"/>
      <c r="P546" s="1"/>
      <c r="Q546" s="1"/>
      <c r="R546" s="75"/>
      <c r="S546" s="1"/>
      <c r="T546" s="1"/>
      <c r="U546" s="1"/>
      <c r="V546" s="177"/>
      <c r="W546" s="177"/>
      <c r="X546" s="177"/>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8" customHeight="1">
      <c r="A547" s="1"/>
      <c r="B547" s="1"/>
      <c r="C547" s="1"/>
      <c r="D547" s="1"/>
      <c r="E547" s="1"/>
      <c r="F547" s="167"/>
      <c r="G547" s="1"/>
      <c r="H547" s="167"/>
      <c r="I547" s="1"/>
      <c r="J547" s="1"/>
      <c r="K547" s="1"/>
      <c r="L547" s="10"/>
      <c r="M547" s="1"/>
      <c r="N547" s="1"/>
      <c r="O547" s="10"/>
      <c r="P547" s="1"/>
      <c r="Q547" s="1"/>
      <c r="R547" s="75"/>
      <c r="S547" s="1"/>
      <c r="T547" s="1"/>
      <c r="U547" s="1"/>
      <c r="V547" s="177"/>
      <c r="W547" s="177"/>
      <c r="X547" s="177"/>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8" customHeight="1">
      <c r="A548" s="1"/>
      <c r="B548" s="1"/>
      <c r="C548" s="1"/>
      <c r="D548" s="1"/>
      <c r="E548" s="1"/>
      <c r="F548" s="167"/>
      <c r="G548" s="1"/>
      <c r="H548" s="167"/>
      <c r="I548" s="1"/>
      <c r="J548" s="1"/>
      <c r="K548" s="1"/>
      <c r="L548" s="10"/>
      <c r="M548" s="1"/>
      <c r="N548" s="1"/>
      <c r="O548" s="10"/>
      <c r="P548" s="1"/>
      <c r="Q548" s="1"/>
      <c r="R548" s="75"/>
      <c r="S548" s="1"/>
      <c r="T548" s="1"/>
      <c r="U548" s="1"/>
      <c r="V548" s="177"/>
      <c r="W548" s="177"/>
      <c r="X548" s="177"/>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8" customHeight="1">
      <c r="A549" s="1"/>
      <c r="B549" s="1"/>
      <c r="C549" s="1"/>
      <c r="D549" s="1"/>
      <c r="E549" s="1"/>
      <c r="F549" s="167"/>
      <c r="G549" s="1"/>
      <c r="H549" s="167"/>
      <c r="I549" s="1"/>
      <c r="J549" s="1"/>
      <c r="K549" s="1"/>
      <c r="L549" s="10"/>
      <c r="M549" s="1"/>
      <c r="N549" s="1"/>
      <c r="O549" s="10"/>
      <c r="P549" s="1"/>
      <c r="Q549" s="1"/>
      <c r="R549" s="75"/>
      <c r="S549" s="1"/>
      <c r="T549" s="1"/>
      <c r="U549" s="1"/>
      <c r="V549" s="177"/>
      <c r="W549" s="177"/>
      <c r="X549" s="177"/>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8" customHeight="1">
      <c r="A550" s="1"/>
      <c r="B550" s="1"/>
      <c r="C550" s="1"/>
      <c r="D550" s="1"/>
      <c r="E550" s="1"/>
      <c r="F550" s="167"/>
      <c r="G550" s="1"/>
      <c r="H550" s="167"/>
      <c r="I550" s="1"/>
      <c r="J550" s="1"/>
      <c r="K550" s="1"/>
      <c r="L550" s="10"/>
      <c r="M550" s="1"/>
      <c r="N550" s="1"/>
      <c r="O550" s="10"/>
      <c r="P550" s="1"/>
      <c r="Q550" s="1"/>
      <c r="R550" s="75"/>
      <c r="S550" s="1"/>
      <c r="T550" s="1"/>
      <c r="U550" s="1"/>
      <c r="V550" s="177"/>
      <c r="W550" s="177"/>
      <c r="X550" s="177"/>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8" customHeight="1">
      <c r="A551" s="1"/>
      <c r="B551" s="1"/>
      <c r="C551" s="1"/>
      <c r="D551" s="1"/>
      <c r="E551" s="1"/>
      <c r="F551" s="167"/>
      <c r="G551" s="1"/>
      <c r="H551" s="167"/>
      <c r="I551" s="1"/>
      <c r="J551" s="1"/>
      <c r="K551" s="1"/>
      <c r="L551" s="10"/>
      <c r="M551" s="1"/>
      <c r="N551" s="1"/>
      <c r="O551" s="10"/>
      <c r="P551" s="1"/>
      <c r="Q551" s="1"/>
      <c r="R551" s="75"/>
      <c r="S551" s="1"/>
      <c r="T551" s="1"/>
      <c r="U551" s="1"/>
      <c r="V551" s="177"/>
      <c r="W551" s="177"/>
      <c r="X551" s="177"/>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8" customHeight="1">
      <c r="A552" s="1"/>
      <c r="B552" s="1"/>
      <c r="C552" s="1"/>
      <c r="D552" s="1"/>
      <c r="E552" s="1"/>
      <c r="F552" s="167"/>
      <c r="G552" s="1"/>
      <c r="H552" s="167"/>
      <c r="I552" s="1"/>
      <c r="J552" s="1"/>
      <c r="K552" s="1"/>
      <c r="L552" s="10"/>
      <c r="M552" s="1"/>
      <c r="N552" s="1"/>
      <c r="O552" s="10"/>
      <c r="P552" s="1"/>
      <c r="Q552" s="1"/>
      <c r="R552" s="75"/>
      <c r="S552" s="1"/>
      <c r="T552" s="1"/>
      <c r="U552" s="1"/>
      <c r="V552" s="177"/>
      <c r="W552" s="177"/>
      <c r="X552" s="177"/>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8" customHeight="1">
      <c r="A553" s="1"/>
      <c r="B553" s="1"/>
      <c r="C553" s="1"/>
      <c r="D553" s="1"/>
      <c r="E553" s="1"/>
      <c r="F553" s="167"/>
      <c r="G553" s="1"/>
      <c r="H553" s="167"/>
      <c r="I553" s="1"/>
      <c r="J553" s="1"/>
      <c r="K553" s="1"/>
      <c r="L553" s="10"/>
      <c r="M553" s="1"/>
      <c r="N553" s="1"/>
      <c r="O553" s="10"/>
      <c r="P553" s="1"/>
      <c r="Q553" s="1"/>
      <c r="R553" s="75"/>
      <c r="S553" s="1"/>
      <c r="T553" s="1"/>
      <c r="U553" s="1"/>
      <c r="V553" s="177"/>
      <c r="W553" s="177"/>
      <c r="X553" s="177"/>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8" customHeight="1">
      <c r="A554" s="1"/>
      <c r="B554" s="1"/>
      <c r="C554" s="1"/>
      <c r="D554" s="1"/>
      <c r="E554" s="1"/>
      <c r="F554" s="167"/>
      <c r="G554" s="1"/>
      <c r="H554" s="167"/>
      <c r="I554" s="1"/>
      <c r="J554" s="1"/>
      <c r="K554" s="1"/>
      <c r="L554" s="10"/>
      <c r="M554" s="1"/>
      <c r="N554" s="1"/>
      <c r="O554" s="10"/>
      <c r="P554" s="1"/>
      <c r="Q554" s="1"/>
      <c r="R554" s="75"/>
      <c r="S554" s="1"/>
      <c r="T554" s="1"/>
      <c r="U554" s="1"/>
      <c r="V554" s="177"/>
      <c r="W554" s="177"/>
      <c r="X554" s="177"/>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8" customHeight="1">
      <c r="A555" s="1"/>
      <c r="B555" s="1"/>
      <c r="C555" s="1"/>
      <c r="D555" s="1"/>
      <c r="E555" s="1"/>
      <c r="F555" s="167"/>
      <c r="G555" s="1"/>
      <c r="H555" s="167"/>
      <c r="I555" s="1"/>
      <c r="J555" s="1"/>
      <c r="K555" s="1"/>
      <c r="L555" s="10"/>
      <c r="M555" s="1"/>
      <c r="N555" s="1"/>
      <c r="O555" s="10"/>
      <c r="P555" s="1"/>
      <c r="Q555" s="1"/>
      <c r="R555" s="75"/>
      <c r="S555" s="1"/>
      <c r="T555" s="1"/>
      <c r="U555" s="1"/>
      <c r="V555" s="177"/>
      <c r="W555" s="177"/>
      <c r="X555" s="177"/>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8" customHeight="1">
      <c r="A556" s="1"/>
      <c r="B556" s="1"/>
      <c r="C556" s="1"/>
      <c r="D556" s="1"/>
      <c r="E556" s="1"/>
      <c r="F556" s="167"/>
      <c r="G556" s="1"/>
      <c r="H556" s="167"/>
      <c r="I556" s="1"/>
      <c r="J556" s="1"/>
      <c r="K556" s="1"/>
      <c r="L556" s="10"/>
      <c r="M556" s="1"/>
      <c r="N556" s="1"/>
      <c r="O556" s="10"/>
      <c r="P556" s="1"/>
      <c r="Q556" s="1"/>
      <c r="R556" s="75"/>
      <c r="S556" s="1"/>
      <c r="T556" s="1"/>
      <c r="U556" s="1"/>
      <c r="V556" s="177"/>
      <c r="W556" s="177"/>
      <c r="X556" s="177"/>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8" customHeight="1">
      <c r="A557" s="1"/>
      <c r="B557" s="1"/>
      <c r="C557" s="1"/>
      <c r="D557" s="1"/>
      <c r="E557" s="1"/>
      <c r="F557" s="167"/>
      <c r="G557" s="1"/>
      <c r="H557" s="167"/>
      <c r="I557" s="1"/>
      <c r="J557" s="1"/>
      <c r="K557" s="1"/>
      <c r="L557" s="10"/>
      <c r="M557" s="1"/>
      <c r="N557" s="1"/>
      <c r="O557" s="10"/>
      <c r="P557" s="1"/>
      <c r="Q557" s="1"/>
      <c r="R557" s="75"/>
      <c r="S557" s="1"/>
      <c r="T557" s="1"/>
      <c r="U557" s="1"/>
      <c r="V557" s="177"/>
      <c r="W557" s="177"/>
      <c r="X557" s="177"/>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8" customHeight="1">
      <c r="A558" s="1"/>
      <c r="B558" s="1"/>
      <c r="C558" s="1"/>
      <c r="D558" s="1"/>
      <c r="E558" s="1"/>
      <c r="F558" s="167"/>
      <c r="G558" s="1"/>
      <c r="H558" s="167"/>
      <c r="I558" s="1"/>
      <c r="J558" s="1"/>
      <c r="K558" s="1"/>
      <c r="L558" s="10"/>
      <c r="M558" s="1"/>
      <c r="N558" s="1"/>
      <c r="O558" s="10"/>
      <c r="P558" s="1"/>
      <c r="Q558" s="1"/>
      <c r="R558" s="75"/>
      <c r="S558" s="1"/>
      <c r="T558" s="1"/>
      <c r="U558" s="1"/>
      <c r="V558" s="177"/>
      <c r="W558" s="177"/>
      <c r="X558" s="177"/>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8" customHeight="1">
      <c r="A559" s="1"/>
      <c r="B559" s="1"/>
      <c r="C559" s="1"/>
      <c r="D559" s="1"/>
      <c r="E559" s="1"/>
      <c r="F559" s="167"/>
      <c r="G559" s="1"/>
      <c r="H559" s="167"/>
      <c r="I559" s="1"/>
      <c r="J559" s="1"/>
      <c r="K559" s="1"/>
      <c r="L559" s="10"/>
      <c r="M559" s="1"/>
      <c r="N559" s="1"/>
      <c r="O559" s="10"/>
      <c r="P559" s="1"/>
      <c r="Q559" s="1"/>
      <c r="R559" s="75"/>
      <c r="S559" s="1"/>
      <c r="T559" s="1"/>
      <c r="U559" s="1"/>
      <c r="V559" s="177"/>
      <c r="W559" s="177"/>
      <c r="X559" s="177"/>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8" customHeight="1">
      <c r="A560" s="1"/>
      <c r="B560" s="1"/>
      <c r="C560" s="1"/>
      <c r="D560" s="1"/>
      <c r="E560" s="1"/>
      <c r="F560" s="167"/>
      <c r="G560" s="1"/>
      <c r="H560" s="167"/>
      <c r="I560" s="1"/>
      <c r="J560" s="1"/>
      <c r="K560" s="1"/>
      <c r="L560" s="10"/>
      <c r="M560" s="1"/>
      <c r="N560" s="1"/>
      <c r="O560" s="10"/>
      <c r="P560" s="1"/>
      <c r="Q560" s="1"/>
      <c r="R560" s="75"/>
      <c r="S560" s="1"/>
      <c r="T560" s="1"/>
      <c r="U560" s="1"/>
      <c r="V560" s="177"/>
      <c r="W560" s="177"/>
      <c r="X560" s="177"/>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8" customHeight="1">
      <c r="A561" s="1"/>
      <c r="B561" s="1"/>
      <c r="C561" s="1"/>
      <c r="D561" s="1"/>
      <c r="E561" s="1"/>
      <c r="F561" s="167"/>
      <c r="G561" s="1"/>
      <c r="H561" s="167"/>
      <c r="I561" s="1"/>
      <c r="J561" s="1"/>
      <c r="K561" s="1"/>
      <c r="L561" s="10"/>
      <c r="M561" s="1"/>
      <c r="N561" s="1"/>
      <c r="O561" s="10"/>
      <c r="P561" s="1"/>
      <c r="Q561" s="1"/>
      <c r="R561" s="75"/>
      <c r="S561" s="1"/>
      <c r="T561" s="1"/>
      <c r="U561" s="1"/>
      <c r="V561" s="177"/>
      <c r="W561" s="177"/>
      <c r="X561" s="177"/>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8" customHeight="1">
      <c r="A562" s="1"/>
      <c r="B562" s="1"/>
      <c r="C562" s="1"/>
      <c r="D562" s="1"/>
      <c r="E562" s="1"/>
      <c r="F562" s="167"/>
      <c r="G562" s="1"/>
      <c r="H562" s="167"/>
      <c r="I562" s="1"/>
      <c r="J562" s="1"/>
      <c r="K562" s="1"/>
      <c r="L562" s="10"/>
      <c r="M562" s="1"/>
      <c r="N562" s="1"/>
      <c r="O562" s="10"/>
      <c r="P562" s="1"/>
      <c r="Q562" s="1"/>
      <c r="R562" s="75"/>
      <c r="S562" s="1"/>
      <c r="T562" s="1"/>
      <c r="U562" s="1"/>
      <c r="V562" s="177"/>
      <c r="W562" s="177"/>
      <c r="X562" s="177"/>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8" customHeight="1">
      <c r="A563" s="1"/>
      <c r="B563" s="1"/>
      <c r="C563" s="1"/>
      <c r="D563" s="1"/>
      <c r="E563" s="1"/>
      <c r="F563" s="167"/>
      <c r="G563" s="1"/>
      <c r="H563" s="167"/>
      <c r="I563" s="1"/>
      <c r="J563" s="1"/>
      <c r="K563" s="1"/>
      <c r="L563" s="10"/>
      <c r="M563" s="1"/>
      <c r="N563" s="1"/>
      <c r="O563" s="10"/>
      <c r="P563" s="1"/>
      <c r="Q563" s="1"/>
      <c r="R563" s="75"/>
      <c r="S563" s="1"/>
      <c r="T563" s="1"/>
      <c r="U563" s="1"/>
      <c r="V563" s="177"/>
      <c r="W563" s="177"/>
      <c r="X563" s="177"/>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8" customHeight="1">
      <c r="A564" s="1"/>
      <c r="B564" s="1"/>
      <c r="C564" s="1"/>
      <c r="D564" s="1"/>
      <c r="E564" s="1"/>
      <c r="F564" s="167"/>
      <c r="G564" s="1"/>
      <c r="H564" s="167"/>
      <c r="I564" s="1"/>
      <c r="J564" s="1"/>
      <c r="K564" s="1"/>
      <c r="L564" s="10"/>
      <c r="M564" s="1"/>
      <c r="N564" s="1"/>
      <c r="O564" s="10"/>
      <c r="P564" s="1"/>
      <c r="Q564" s="1"/>
      <c r="R564" s="75"/>
      <c r="S564" s="1"/>
      <c r="T564" s="1"/>
      <c r="U564" s="1"/>
      <c r="V564" s="177"/>
      <c r="W564" s="177"/>
      <c r="X564" s="177"/>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8" customHeight="1">
      <c r="A565" s="1"/>
      <c r="B565" s="1"/>
      <c r="C565" s="1"/>
      <c r="D565" s="1"/>
      <c r="E565" s="1"/>
      <c r="F565" s="167"/>
      <c r="G565" s="1"/>
      <c r="H565" s="167"/>
      <c r="I565" s="1"/>
      <c r="J565" s="1"/>
      <c r="K565" s="1"/>
      <c r="L565" s="10"/>
      <c r="M565" s="1"/>
      <c r="N565" s="1"/>
      <c r="O565" s="10"/>
      <c r="P565" s="1"/>
      <c r="Q565" s="1"/>
      <c r="R565" s="75"/>
      <c r="S565" s="1"/>
      <c r="T565" s="1"/>
      <c r="U565" s="1"/>
      <c r="V565" s="177"/>
      <c r="W565" s="177"/>
      <c r="X565" s="177"/>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8" customHeight="1">
      <c r="A566" s="1"/>
      <c r="B566" s="1"/>
      <c r="C566" s="1"/>
      <c r="D566" s="1"/>
      <c r="E566" s="1"/>
      <c r="F566" s="167"/>
      <c r="G566" s="1"/>
      <c r="H566" s="167"/>
      <c r="I566" s="1"/>
      <c r="J566" s="1"/>
      <c r="K566" s="1"/>
      <c r="L566" s="10"/>
      <c r="M566" s="1"/>
      <c r="N566" s="1"/>
      <c r="O566" s="10"/>
      <c r="P566" s="1"/>
      <c r="Q566" s="1"/>
      <c r="R566" s="75"/>
      <c r="S566" s="1"/>
      <c r="T566" s="1"/>
      <c r="U566" s="1"/>
      <c r="V566" s="177"/>
      <c r="W566" s="177"/>
      <c r="X566" s="177"/>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8" customHeight="1">
      <c r="A567" s="1"/>
      <c r="B567" s="1"/>
      <c r="C567" s="1"/>
      <c r="D567" s="1"/>
      <c r="E567" s="1"/>
      <c r="F567" s="167"/>
      <c r="G567" s="1"/>
      <c r="H567" s="167"/>
      <c r="I567" s="1"/>
      <c r="J567" s="1"/>
      <c r="K567" s="1"/>
      <c r="L567" s="10"/>
      <c r="M567" s="1"/>
      <c r="N567" s="1"/>
      <c r="O567" s="10"/>
      <c r="P567" s="1"/>
      <c r="Q567" s="1"/>
      <c r="R567" s="75"/>
      <c r="S567" s="1"/>
      <c r="T567" s="1"/>
      <c r="U567" s="1"/>
      <c r="V567" s="177"/>
      <c r="W567" s="177"/>
      <c r="X567" s="177"/>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8" customHeight="1">
      <c r="A568" s="1"/>
      <c r="B568" s="1"/>
      <c r="C568" s="1"/>
      <c r="D568" s="1"/>
      <c r="E568" s="1"/>
      <c r="F568" s="167"/>
      <c r="G568" s="1"/>
      <c r="H568" s="167"/>
      <c r="I568" s="1"/>
      <c r="J568" s="1"/>
      <c r="K568" s="1"/>
      <c r="L568" s="10"/>
      <c r="M568" s="1"/>
      <c r="N568" s="1"/>
      <c r="O568" s="10"/>
      <c r="P568" s="1"/>
      <c r="Q568" s="1"/>
      <c r="R568" s="75"/>
      <c r="S568" s="1"/>
      <c r="T568" s="1"/>
      <c r="U568" s="1"/>
      <c r="V568" s="177"/>
      <c r="W568" s="177"/>
      <c r="X568" s="177"/>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8" customHeight="1">
      <c r="A569" s="1"/>
      <c r="B569" s="1"/>
      <c r="C569" s="1"/>
      <c r="D569" s="1"/>
      <c r="E569" s="1"/>
      <c r="F569" s="167"/>
      <c r="G569" s="1"/>
      <c r="H569" s="167"/>
      <c r="I569" s="1"/>
      <c r="J569" s="1"/>
      <c r="K569" s="1"/>
      <c r="L569" s="10"/>
      <c r="M569" s="1"/>
      <c r="N569" s="1"/>
      <c r="O569" s="10"/>
      <c r="P569" s="1"/>
      <c r="Q569" s="1"/>
      <c r="R569" s="75"/>
      <c r="S569" s="1"/>
      <c r="T569" s="1"/>
      <c r="U569" s="1"/>
      <c r="V569" s="177"/>
      <c r="W569" s="177"/>
      <c r="X569" s="177"/>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8" customHeight="1">
      <c r="A570" s="1"/>
      <c r="B570" s="1"/>
      <c r="C570" s="1"/>
      <c r="D570" s="1"/>
      <c r="E570" s="1"/>
      <c r="F570" s="167"/>
      <c r="G570" s="1"/>
      <c r="H570" s="167"/>
      <c r="I570" s="1"/>
      <c r="J570" s="1"/>
      <c r="K570" s="1"/>
      <c r="L570" s="10"/>
      <c r="M570" s="1"/>
      <c r="N570" s="1"/>
      <c r="O570" s="10"/>
      <c r="P570" s="1"/>
      <c r="Q570" s="1"/>
      <c r="R570" s="75"/>
      <c r="S570" s="1"/>
      <c r="T570" s="1"/>
      <c r="U570" s="1"/>
      <c r="V570" s="177"/>
      <c r="W570" s="177"/>
      <c r="X570" s="177"/>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8" customHeight="1">
      <c r="A571" s="1"/>
      <c r="B571" s="1"/>
      <c r="C571" s="1"/>
      <c r="D571" s="1"/>
      <c r="E571" s="1"/>
      <c r="F571" s="167"/>
      <c r="G571" s="1"/>
      <c r="H571" s="167"/>
      <c r="I571" s="1"/>
      <c r="J571" s="1"/>
      <c r="K571" s="1"/>
      <c r="L571" s="10"/>
      <c r="M571" s="1"/>
      <c r="N571" s="1"/>
      <c r="O571" s="10"/>
      <c r="P571" s="1"/>
      <c r="Q571" s="1"/>
      <c r="R571" s="75"/>
      <c r="S571" s="1"/>
      <c r="T571" s="1"/>
      <c r="U571" s="1"/>
      <c r="V571" s="177"/>
      <c r="W571" s="177"/>
      <c r="X571" s="177"/>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8" customHeight="1">
      <c r="A572" s="1"/>
      <c r="B572" s="1"/>
      <c r="C572" s="1"/>
      <c r="D572" s="1"/>
      <c r="E572" s="1"/>
      <c r="F572" s="167"/>
      <c r="G572" s="1"/>
      <c r="H572" s="167"/>
      <c r="I572" s="1"/>
      <c r="J572" s="1"/>
      <c r="K572" s="1"/>
      <c r="L572" s="10"/>
      <c r="M572" s="1"/>
      <c r="N572" s="1"/>
      <c r="O572" s="10"/>
      <c r="P572" s="1"/>
      <c r="Q572" s="1"/>
      <c r="R572" s="75"/>
      <c r="S572" s="1"/>
      <c r="T572" s="1"/>
      <c r="U572" s="1"/>
      <c r="V572" s="177"/>
      <c r="W572" s="177"/>
      <c r="X572" s="177"/>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8" customHeight="1">
      <c r="A573" s="1"/>
      <c r="B573" s="1"/>
      <c r="C573" s="1"/>
      <c r="D573" s="1"/>
      <c r="E573" s="1"/>
      <c r="F573" s="167"/>
      <c r="G573" s="1"/>
      <c r="H573" s="167"/>
      <c r="I573" s="1"/>
      <c r="J573" s="1"/>
      <c r="K573" s="1"/>
      <c r="L573" s="10"/>
      <c r="M573" s="1"/>
      <c r="N573" s="1"/>
      <c r="O573" s="10"/>
      <c r="P573" s="1"/>
      <c r="Q573" s="1"/>
      <c r="R573" s="75"/>
      <c r="S573" s="1"/>
      <c r="T573" s="1"/>
      <c r="U573" s="1"/>
      <c r="V573" s="177"/>
      <c r="W573" s="177"/>
      <c r="X573" s="177"/>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8" customHeight="1">
      <c r="A574" s="1"/>
      <c r="B574" s="1"/>
      <c r="C574" s="1"/>
      <c r="D574" s="1"/>
      <c r="E574" s="1"/>
      <c r="F574" s="167"/>
      <c r="G574" s="1"/>
      <c r="H574" s="167"/>
      <c r="I574" s="1"/>
      <c r="J574" s="1"/>
      <c r="K574" s="1"/>
      <c r="L574" s="10"/>
      <c r="M574" s="1"/>
      <c r="N574" s="1"/>
      <c r="O574" s="10"/>
      <c r="P574" s="1"/>
      <c r="Q574" s="1"/>
      <c r="R574" s="75"/>
      <c r="S574" s="1"/>
      <c r="T574" s="1"/>
      <c r="U574" s="1"/>
      <c r="V574" s="177"/>
      <c r="W574" s="177"/>
      <c r="X574" s="177"/>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8" customHeight="1">
      <c r="A575" s="1"/>
      <c r="B575" s="1"/>
      <c r="C575" s="1"/>
      <c r="D575" s="1"/>
      <c r="E575" s="1"/>
      <c r="F575" s="167"/>
      <c r="G575" s="1"/>
      <c r="H575" s="167"/>
      <c r="I575" s="1"/>
      <c r="J575" s="1"/>
      <c r="K575" s="1"/>
      <c r="L575" s="10"/>
      <c r="M575" s="1"/>
      <c r="N575" s="1"/>
      <c r="O575" s="10"/>
      <c r="P575" s="1"/>
      <c r="Q575" s="1"/>
      <c r="R575" s="75"/>
      <c r="S575" s="1"/>
      <c r="T575" s="1"/>
      <c r="U575" s="1"/>
      <c r="V575" s="177"/>
      <c r="W575" s="177"/>
      <c r="X575" s="177"/>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8" customHeight="1">
      <c r="A576" s="1"/>
      <c r="B576" s="1"/>
      <c r="C576" s="1"/>
      <c r="D576" s="1"/>
      <c r="E576" s="1"/>
      <c r="F576" s="167"/>
      <c r="G576" s="1"/>
      <c r="H576" s="167"/>
      <c r="I576" s="1"/>
      <c r="J576" s="1"/>
      <c r="K576" s="1"/>
      <c r="L576" s="10"/>
      <c r="M576" s="1"/>
      <c r="N576" s="1"/>
      <c r="O576" s="10"/>
      <c r="P576" s="1"/>
      <c r="Q576" s="1"/>
      <c r="R576" s="75"/>
      <c r="S576" s="1"/>
      <c r="T576" s="1"/>
      <c r="U576" s="1"/>
      <c r="V576" s="177"/>
      <c r="W576" s="177"/>
      <c r="X576" s="177"/>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8" customHeight="1">
      <c r="A577" s="1"/>
      <c r="B577" s="1"/>
      <c r="C577" s="1"/>
      <c r="D577" s="1"/>
      <c r="E577" s="1"/>
      <c r="F577" s="167"/>
      <c r="G577" s="1"/>
      <c r="H577" s="167"/>
      <c r="I577" s="1"/>
      <c r="J577" s="1"/>
      <c r="K577" s="1"/>
      <c r="L577" s="10"/>
      <c r="M577" s="1"/>
      <c r="N577" s="1"/>
      <c r="O577" s="10"/>
      <c r="P577" s="1"/>
      <c r="Q577" s="1"/>
      <c r="R577" s="75"/>
      <c r="S577" s="1"/>
      <c r="T577" s="1"/>
      <c r="U577" s="1"/>
      <c r="V577" s="177"/>
      <c r="W577" s="177"/>
      <c r="X577" s="177"/>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8" customHeight="1">
      <c r="A578" s="1"/>
      <c r="B578" s="1"/>
      <c r="C578" s="1"/>
      <c r="D578" s="1"/>
      <c r="E578" s="1"/>
      <c r="F578" s="167"/>
      <c r="G578" s="1"/>
      <c r="H578" s="167"/>
      <c r="I578" s="1"/>
      <c r="J578" s="1"/>
      <c r="K578" s="1"/>
      <c r="L578" s="10"/>
      <c r="M578" s="1"/>
      <c r="N578" s="1"/>
      <c r="O578" s="10"/>
      <c r="P578" s="1"/>
      <c r="Q578" s="1"/>
      <c r="R578" s="75"/>
      <c r="S578" s="1"/>
      <c r="T578" s="1"/>
      <c r="U578" s="1"/>
      <c r="V578" s="177"/>
      <c r="W578" s="177"/>
      <c r="X578" s="177"/>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8" customHeight="1">
      <c r="A579" s="1"/>
      <c r="B579" s="1"/>
      <c r="C579" s="1"/>
      <c r="D579" s="1"/>
      <c r="E579" s="1"/>
      <c r="F579" s="167"/>
      <c r="G579" s="1"/>
      <c r="H579" s="167"/>
      <c r="I579" s="1"/>
      <c r="J579" s="1"/>
      <c r="K579" s="1"/>
      <c r="L579" s="10"/>
      <c r="M579" s="1"/>
      <c r="N579" s="1"/>
      <c r="O579" s="10"/>
      <c r="P579" s="1"/>
      <c r="Q579" s="1"/>
      <c r="R579" s="75"/>
      <c r="S579" s="1"/>
      <c r="T579" s="1"/>
      <c r="U579" s="1"/>
      <c r="V579" s="177"/>
      <c r="W579" s="177"/>
      <c r="X579" s="177"/>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8" customHeight="1">
      <c r="A580" s="1"/>
      <c r="B580" s="1"/>
      <c r="C580" s="1"/>
      <c r="D580" s="1"/>
      <c r="E580" s="1"/>
      <c r="F580" s="167"/>
      <c r="G580" s="1"/>
      <c r="H580" s="167"/>
      <c r="I580" s="1"/>
      <c r="J580" s="1"/>
      <c r="K580" s="1"/>
      <c r="L580" s="10"/>
      <c r="M580" s="1"/>
      <c r="N580" s="1"/>
      <c r="O580" s="10"/>
      <c r="P580" s="1"/>
      <c r="Q580" s="1"/>
      <c r="R580" s="75"/>
      <c r="S580" s="1"/>
      <c r="T580" s="1"/>
      <c r="U580" s="1"/>
      <c r="V580" s="177"/>
      <c r="W580" s="177"/>
      <c r="X580" s="177"/>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8" customHeight="1">
      <c r="A581" s="1"/>
      <c r="B581" s="1"/>
      <c r="C581" s="1"/>
      <c r="D581" s="1"/>
      <c r="E581" s="1"/>
      <c r="F581" s="167"/>
      <c r="G581" s="1"/>
      <c r="H581" s="167"/>
      <c r="I581" s="1"/>
      <c r="J581" s="1"/>
      <c r="K581" s="1"/>
      <c r="L581" s="10"/>
      <c r="M581" s="1"/>
      <c r="N581" s="1"/>
      <c r="O581" s="10"/>
      <c r="P581" s="1"/>
      <c r="Q581" s="1"/>
      <c r="R581" s="75"/>
      <c r="S581" s="1"/>
      <c r="T581" s="1"/>
      <c r="U581" s="1"/>
      <c r="V581" s="177"/>
      <c r="W581" s="177"/>
      <c r="X581" s="177"/>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8" customHeight="1">
      <c r="A582" s="1"/>
      <c r="B582" s="1"/>
      <c r="C582" s="1"/>
      <c r="D582" s="1"/>
      <c r="E582" s="1"/>
      <c r="F582" s="167"/>
      <c r="G582" s="1"/>
      <c r="H582" s="167"/>
      <c r="I582" s="1"/>
      <c r="J582" s="1"/>
      <c r="K582" s="1"/>
      <c r="L582" s="10"/>
      <c r="M582" s="1"/>
      <c r="N582" s="1"/>
      <c r="O582" s="10"/>
      <c r="P582" s="1"/>
      <c r="Q582" s="1"/>
      <c r="R582" s="75"/>
      <c r="S582" s="1"/>
      <c r="T582" s="1"/>
      <c r="U582" s="1"/>
      <c r="V582" s="177"/>
      <c r="W582" s="177"/>
      <c r="X582" s="177"/>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8" customHeight="1">
      <c r="A583" s="1"/>
      <c r="B583" s="1"/>
      <c r="C583" s="1"/>
      <c r="D583" s="1"/>
      <c r="E583" s="1"/>
      <c r="F583" s="167"/>
      <c r="G583" s="1"/>
      <c r="H583" s="167"/>
      <c r="I583" s="1"/>
      <c r="J583" s="1"/>
      <c r="K583" s="1"/>
      <c r="L583" s="10"/>
      <c r="M583" s="1"/>
      <c r="N583" s="1"/>
      <c r="O583" s="10"/>
      <c r="P583" s="1"/>
      <c r="Q583" s="1"/>
      <c r="R583" s="75"/>
      <c r="S583" s="1"/>
      <c r="T583" s="1"/>
      <c r="U583" s="1"/>
      <c r="V583" s="177"/>
      <c r="W583" s="177"/>
      <c r="X583" s="177"/>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8" customHeight="1">
      <c r="A584" s="1"/>
      <c r="B584" s="1"/>
      <c r="C584" s="1"/>
      <c r="D584" s="1"/>
      <c r="E584" s="1"/>
      <c r="F584" s="167"/>
      <c r="G584" s="1"/>
      <c r="H584" s="167"/>
      <c r="I584" s="1"/>
      <c r="J584" s="1"/>
      <c r="K584" s="1"/>
      <c r="L584" s="10"/>
      <c r="M584" s="1"/>
      <c r="N584" s="1"/>
      <c r="O584" s="10"/>
      <c r="P584" s="1"/>
      <c r="Q584" s="1"/>
      <c r="R584" s="75"/>
      <c r="S584" s="1"/>
      <c r="T584" s="1"/>
      <c r="U584" s="1"/>
      <c r="V584" s="177"/>
      <c r="W584" s="177"/>
      <c r="X584" s="177"/>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8" customHeight="1">
      <c r="A585" s="1"/>
      <c r="B585" s="1"/>
      <c r="C585" s="1"/>
      <c r="D585" s="1"/>
      <c r="E585" s="1"/>
      <c r="F585" s="167"/>
      <c r="G585" s="1"/>
      <c r="H585" s="167"/>
      <c r="I585" s="1"/>
      <c r="J585" s="1"/>
      <c r="K585" s="1"/>
      <c r="L585" s="10"/>
      <c r="M585" s="1"/>
      <c r="N585" s="1"/>
      <c r="O585" s="10"/>
      <c r="P585" s="1"/>
      <c r="Q585" s="1"/>
      <c r="R585" s="75"/>
      <c r="S585" s="1"/>
      <c r="T585" s="1"/>
      <c r="U585" s="1"/>
      <c r="V585" s="177"/>
      <c r="W585" s="177"/>
      <c r="X585" s="177"/>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8" customHeight="1">
      <c r="A586" s="1"/>
      <c r="B586" s="1"/>
      <c r="C586" s="1"/>
      <c r="D586" s="1"/>
      <c r="E586" s="1"/>
      <c r="F586" s="167"/>
      <c r="G586" s="1"/>
      <c r="H586" s="167"/>
      <c r="I586" s="1"/>
      <c r="J586" s="1"/>
      <c r="K586" s="1"/>
      <c r="L586" s="10"/>
      <c r="M586" s="1"/>
      <c r="N586" s="1"/>
      <c r="O586" s="10"/>
      <c r="P586" s="1"/>
      <c r="Q586" s="1"/>
      <c r="R586" s="75"/>
      <c r="S586" s="1"/>
      <c r="T586" s="1"/>
      <c r="U586" s="1"/>
      <c r="V586" s="177"/>
      <c r="W586" s="177"/>
      <c r="X586" s="177"/>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8" customHeight="1">
      <c r="A587" s="1"/>
      <c r="B587" s="1"/>
      <c r="C587" s="1"/>
      <c r="D587" s="1"/>
      <c r="E587" s="1"/>
      <c r="F587" s="167"/>
      <c r="G587" s="1"/>
      <c r="H587" s="167"/>
      <c r="I587" s="1"/>
      <c r="J587" s="1"/>
      <c r="K587" s="1"/>
      <c r="L587" s="10"/>
      <c r="M587" s="1"/>
      <c r="N587" s="1"/>
      <c r="O587" s="10"/>
      <c r="P587" s="1"/>
      <c r="Q587" s="1"/>
      <c r="R587" s="75"/>
      <c r="S587" s="1"/>
      <c r="T587" s="1"/>
      <c r="U587" s="1"/>
      <c r="V587" s="177"/>
      <c r="W587" s="177"/>
      <c r="X587" s="177"/>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8" customHeight="1">
      <c r="A588" s="1"/>
      <c r="B588" s="1"/>
      <c r="C588" s="1"/>
      <c r="D588" s="1"/>
      <c r="E588" s="1"/>
      <c r="F588" s="167"/>
      <c r="G588" s="1"/>
      <c r="H588" s="167"/>
      <c r="I588" s="1"/>
      <c r="J588" s="1"/>
      <c r="K588" s="1"/>
      <c r="L588" s="10"/>
      <c r="M588" s="1"/>
      <c r="N588" s="1"/>
      <c r="O588" s="10"/>
      <c r="P588" s="1"/>
      <c r="Q588" s="1"/>
      <c r="R588" s="75"/>
      <c r="S588" s="1"/>
      <c r="T588" s="1"/>
      <c r="U588" s="1"/>
      <c r="V588" s="177"/>
      <c r="W588" s="177"/>
      <c r="X588" s="177"/>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8" customHeight="1">
      <c r="A589" s="1"/>
      <c r="B589" s="1"/>
      <c r="C589" s="1"/>
      <c r="D589" s="1"/>
      <c r="E589" s="1"/>
      <c r="F589" s="167"/>
      <c r="G589" s="1"/>
      <c r="H589" s="167"/>
      <c r="I589" s="1"/>
      <c r="J589" s="1"/>
      <c r="K589" s="1"/>
      <c r="L589" s="10"/>
      <c r="M589" s="1"/>
      <c r="N589" s="1"/>
      <c r="O589" s="10"/>
      <c r="P589" s="1"/>
      <c r="Q589" s="1"/>
      <c r="R589" s="75"/>
      <c r="S589" s="1"/>
      <c r="T589" s="1"/>
      <c r="U589" s="1"/>
      <c r="V589" s="177"/>
      <c r="W589" s="177"/>
      <c r="X589" s="177"/>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8" customHeight="1">
      <c r="A590" s="1"/>
      <c r="B590" s="1"/>
      <c r="C590" s="1"/>
      <c r="D590" s="1"/>
      <c r="E590" s="1"/>
      <c r="F590" s="167"/>
      <c r="G590" s="1"/>
      <c r="H590" s="167"/>
      <c r="I590" s="1"/>
      <c r="J590" s="1"/>
      <c r="K590" s="1"/>
      <c r="L590" s="10"/>
      <c r="M590" s="1"/>
      <c r="N590" s="1"/>
      <c r="O590" s="10"/>
      <c r="P590" s="1"/>
      <c r="Q590" s="1"/>
      <c r="R590" s="75"/>
      <c r="S590" s="1"/>
      <c r="T590" s="1"/>
      <c r="U590" s="1"/>
      <c r="V590" s="177"/>
      <c r="W590" s="177"/>
      <c r="X590" s="177"/>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8" customHeight="1">
      <c r="A591" s="1"/>
      <c r="B591" s="1"/>
      <c r="C591" s="1"/>
      <c r="D591" s="1"/>
      <c r="E591" s="1"/>
      <c r="F591" s="167"/>
      <c r="G591" s="1"/>
      <c r="H591" s="167"/>
      <c r="I591" s="1"/>
      <c r="J591" s="1"/>
      <c r="K591" s="1"/>
      <c r="L591" s="10"/>
      <c r="M591" s="1"/>
      <c r="N591" s="1"/>
      <c r="O591" s="10"/>
      <c r="P591" s="1"/>
      <c r="Q591" s="1"/>
      <c r="R591" s="75"/>
      <c r="S591" s="1"/>
      <c r="T591" s="1"/>
      <c r="U591" s="1"/>
      <c r="V591" s="177"/>
      <c r="W591" s="177"/>
      <c r="X591" s="177"/>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8" customHeight="1">
      <c r="A592" s="1"/>
      <c r="B592" s="1"/>
      <c r="C592" s="1"/>
      <c r="D592" s="1"/>
      <c r="E592" s="1"/>
      <c r="F592" s="167"/>
      <c r="G592" s="1"/>
      <c r="H592" s="167"/>
      <c r="I592" s="1"/>
      <c r="J592" s="1"/>
      <c r="K592" s="1"/>
      <c r="L592" s="10"/>
      <c r="M592" s="1"/>
      <c r="N592" s="1"/>
      <c r="O592" s="10"/>
      <c r="P592" s="1"/>
      <c r="Q592" s="1"/>
      <c r="R592" s="75"/>
      <c r="S592" s="1"/>
      <c r="T592" s="1"/>
      <c r="U592" s="1"/>
      <c r="V592" s="177"/>
      <c r="W592" s="177"/>
      <c r="X592" s="177"/>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8" customHeight="1">
      <c r="A593" s="1"/>
      <c r="B593" s="1"/>
      <c r="C593" s="1"/>
      <c r="D593" s="1"/>
      <c r="E593" s="1"/>
      <c r="F593" s="167"/>
      <c r="G593" s="1"/>
      <c r="H593" s="167"/>
      <c r="I593" s="1"/>
      <c r="J593" s="1"/>
      <c r="K593" s="1"/>
      <c r="L593" s="10"/>
      <c r="M593" s="1"/>
      <c r="N593" s="1"/>
      <c r="O593" s="10"/>
      <c r="P593" s="1"/>
      <c r="Q593" s="1"/>
      <c r="R593" s="75"/>
      <c r="S593" s="1"/>
      <c r="T593" s="1"/>
      <c r="U593" s="1"/>
      <c r="V593" s="177"/>
      <c r="W593" s="177"/>
      <c r="X593" s="177"/>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8" customHeight="1">
      <c r="A594" s="1"/>
      <c r="B594" s="1"/>
      <c r="C594" s="1"/>
      <c r="D594" s="1"/>
      <c r="E594" s="1"/>
      <c r="F594" s="167"/>
      <c r="G594" s="1"/>
      <c r="H594" s="167"/>
      <c r="I594" s="1"/>
      <c r="J594" s="1"/>
      <c r="K594" s="1"/>
      <c r="L594" s="10"/>
      <c r="M594" s="1"/>
      <c r="N594" s="1"/>
      <c r="O594" s="10"/>
      <c r="P594" s="1"/>
      <c r="Q594" s="1"/>
      <c r="R594" s="75"/>
      <c r="S594" s="1"/>
      <c r="T594" s="1"/>
      <c r="U594" s="1"/>
      <c r="V594" s="177"/>
      <c r="W594" s="177"/>
      <c r="X594" s="177"/>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8" customHeight="1">
      <c r="A595" s="1"/>
      <c r="B595" s="1"/>
      <c r="C595" s="1"/>
      <c r="D595" s="1"/>
      <c r="E595" s="1"/>
      <c r="F595" s="167"/>
      <c r="G595" s="1"/>
      <c r="H595" s="167"/>
      <c r="I595" s="1"/>
      <c r="J595" s="1"/>
      <c r="K595" s="1"/>
      <c r="L595" s="10"/>
      <c r="M595" s="1"/>
      <c r="N595" s="1"/>
      <c r="O595" s="10"/>
      <c r="P595" s="1"/>
      <c r="Q595" s="1"/>
      <c r="R595" s="75"/>
      <c r="S595" s="1"/>
      <c r="T595" s="1"/>
      <c r="U595" s="1"/>
      <c r="V595" s="177"/>
      <c r="W595" s="177"/>
      <c r="X595" s="177"/>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8" customHeight="1">
      <c r="A596" s="1"/>
      <c r="B596" s="1"/>
      <c r="C596" s="1"/>
      <c r="D596" s="1"/>
      <c r="E596" s="1"/>
      <c r="F596" s="167"/>
      <c r="G596" s="1"/>
      <c r="H596" s="167"/>
      <c r="I596" s="1"/>
      <c r="J596" s="1"/>
      <c r="K596" s="1"/>
      <c r="L596" s="10"/>
      <c r="M596" s="1"/>
      <c r="N596" s="1"/>
      <c r="O596" s="10"/>
      <c r="P596" s="1"/>
      <c r="Q596" s="1"/>
      <c r="R596" s="75"/>
      <c r="S596" s="1"/>
      <c r="T596" s="1"/>
      <c r="U596" s="1"/>
      <c r="V596" s="177"/>
      <c r="W596" s="177"/>
      <c r="X596" s="177"/>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8" customHeight="1">
      <c r="A597" s="1"/>
      <c r="B597" s="1"/>
      <c r="C597" s="1"/>
      <c r="D597" s="1"/>
      <c r="E597" s="1"/>
      <c r="F597" s="167"/>
      <c r="G597" s="1"/>
      <c r="H597" s="167"/>
      <c r="I597" s="1"/>
      <c r="J597" s="1"/>
      <c r="K597" s="1"/>
      <c r="L597" s="10"/>
      <c r="M597" s="1"/>
      <c r="N597" s="1"/>
      <c r="O597" s="10"/>
      <c r="P597" s="1"/>
      <c r="Q597" s="1"/>
      <c r="R597" s="75"/>
      <c r="S597" s="1"/>
      <c r="T597" s="1"/>
      <c r="U597" s="1"/>
      <c r="V597" s="177"/>
      <c r="W597" s="177"/>
      <c r="X597" s="177"/>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8" customHeight="1">
      <c r="A598" s="1"/>
      <c r="B598" s="1"/>
      <c r="C598" s="1"/>
      <c r="D598" s="1"/>
      <c r="E598" s="1"/>
      <c r="F598" s="167"/>
      <c r="G598" s="1"/>
      <c r="H598" s="167"/>
      <c r="I598" s="1"/>
      <c r="J598" s="1"/>
      <c r="K598" s="1"/>
      <c r="L598" s="10"/>
      <c r="M598" s="1"/>
      <c r="N598" s="1"/>
      <c r="O598" s="10"/>
      <c r="P598" s="1"/>
      <c r="Q598" s="1"/>
      <c r="R598" s="75"/>
      <c r="S598" s="1"/>
      <c r="T598" s="1"/>
      <c r="U598" s="1"/>
      <c r="V598" s="177"/>
      <c r="W598" s="177"/>
      <c r="X598" s="177"/>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8" customHeight="1">
      <c r="A599" s="1"/>
      <c r="B599" s="1"/>
      <c r="C599" s="1"/>
      <c r="D599" s="1"/>
      <c r="E599" s="1"/>
      <c r="F599" s="167"/>
      <c r="G599" s="1"/>
      <c r="H599" s="167"/>
      <c r="I599" s="1"/>
      <c r="J599" s="1"/>
      <c r="K599" s="1"/>
      <c r="L599" s="10"/>
      <c r="M599" s="1"/>
      <c r="N599" s="1"/>
      <c r="O599" s="10"/>
      <c r="P599" s="1"/>
      <c r="Q599" s="1"/>
      <c r="R599" s="75"/>
      <c r="S599" s="1"/>
      <c r="T599" s="1"/>
      <c r="U599" s="1"/>
      <c r="V599" s="177"/>
      <c r="W599" s="177"/>
      <c r="X599" s="177"/>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8" customHeight="1">
      <c r="A600" s="1"/>
      <c r="B600" s="1"/>
      <c r="C600" s="1"/>
      <c r="D600" s="1"/>
      <c r="E600" s="1"/>
      <c r="F600" s="167"/>
      <c r="G600" s="1"/>
      <c r="H600" s="167"/>
      <c r="I600" s="1"/>
      <c r="J600" s="1"/>
      <c r="K600" s="1"/>
      <c r="L600" s="10"/>
      <c r="M600" s="1"/>
      <c r="N600" s="1"/>
      <c r="O600" s="10"/>
      <c r="P600" s="1"/>
      <c r="Q600" s="1"/>
      <c r="R600" s="75"/>
      <c r="S600" s="1"/>
      <c r="T600" s="1"/>
      <c r="U600" s="1"/>
      <c r="V600" s="177"/>
      <c r="W600" s="177"/>
      <c r="X600" s="177"/>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8" customHeight="1">
      <c r="A601" s="1"/>
      <c r="B601" s="1"/>
      <c r="C601" s="1"/>
      <c r="D601" s="1"/>
      <c r="E601" s="1"/>
      <c r="F601" s="167"/>
      <c r="G601" s="1"/>
      <c r="H601" s="167"/>
      <c r="I601" s="1"/>
      <c r="J601" s="1"/>
      <c r="K601" s="1"/>
      <c r="L601" s="10"/>
      <c r="M601" s="1"/>
      <c r="N601" s="1"/>
      <c r="O601" s="10"/>
      <c r="P601" s="1"/>
      <c r="Q601" s="1"/>
      <c r="R601" s="75"/>
      <c r="S601" s="1"/>
      <c r="T601" s="1"/>
      <c r="U601" s="1"/>
      <c r="V601" s="177"/>
      <c r="W601" s="177"/>
      <c r="X601" s="177"/>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8" customHeight="1">
      <c r="A602" s="1"/>
      <c r="B602" s="1"/>
      <c r="C602" s="1"/>
      <c r="D602" s="1"/>
      <c r="E602" s="1"/>
      <c r="F602" s="167"/>
      <c r="G602" s="1"/>
      <c r="H602" s="167"/>
      <c r="I602" s="1"/>
      <c r="J602" s="1"/>
      <c r="K602" s="1"/>
      <c r="L602" s="10"/>
      <c r="M602" s="1"/>
      <c r="N602" s="1"/>
      <c r="O602" s="10"/>
      <c r="P602" s="1"/>
      <c r="Q602" s="1"/>
      <c r="R602" s="75"/>
      <c r="S602" s="1"/>
      <c r="T602" s="1"/>
      <c r="U602" s="1"/>
      <c r="V602" s="177"/>
      <c r="W602" s="177"/>
      <c r="X602" s="177"/>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8" customHeight="1">
      <c r="A603" s="1"/>
      <c r="B603" s="1"/>
      <c r="C603" s="1"/>
      <c r="D603" s="1"/>
      <c r="E603" s="1"/>
      <c r="F603" s="167"/>
      <c r="G603" s="1"/>
      <c r="H603" s="167"/>
      <c r="I603" s="1"/>
      <c r="J603" s="1"/>
      <c r="K603" s="1"/>
      <c r="L603" s="10"/>
      <c r="M603" s="1"/>
      <c r="N603" s="1"/>
      <c r="O603" s="10"/>
      <c r="P603" s="1"/>
      <c r="Q603" s="1"/>
      <c r="R603" s="75"/>
      <c r="S603" s="1"/>
      <c r="T603" s="1"/>
      <c r="U603" s="1"/>
      <c r="V603" s="177"/>
      <c r="W603" s="177"/>
      <c r="X603" s="177"/>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8" customHeight="1">
      <c r="A604" s="1"/>
      <c r="B604" s="1"/>
      <c r="C604" s="1"/>
      <c r="D604" s="1"/>
      <c r="E604" s="1"/>
      <c r="F604" s="167"/>
      <c r="G604" s="1"/>
      <c r="H604" s="167"/>
      <c r="I604" s="1"/>
      <c r="J604" s="1"/>
      <c r="K604" s="1"/>
      <c r="L604" s="10"/>
      <c r="M604" s="1"/>
      <c r="N604" s="1"/>
      <c r="O604" s="10"/>
      <c r="P604" s="1"/>
      <c r="Q604" s="1"/>
      <c r="R604" s="75"/>
      <c r="S604" s="1"/>
      <c r="T604" s="1"/>
      <c r="U604" s="1"/>
      <c r="V604" s="177"/>
      <c r="W604" s="177"/>
      <c r="X604" s="177"/>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8" customHeight="1">
      <c r="A605" s="1"/>
      <c r="B605" s="1"/>
      <c r="C605" s="1"/>
      <c r="D605" s="1"/>
      <c r="E605" s="1"/>
      <c r="F605" s="167"/>
      <c r="G605" s="1"/>
      <c r="H605" s="167"/>
      <c r="I605" s="1"/>
      <c r="J605" s="1"/>
      <c r="K605" s="1"/>
      <c r="L605" s="10"/>
      <c r="M605" s="1"/>
      <c r="N605" s="1"/>
      <c r="O605" s="10"/>
      <c r="P605" s="1"/>
      <c r="Q605" s="1"/>
      <c r="R605" s="75"/>
      <c r="S605" s="1"/>
      <c r="T605" s="1"/>
      <c r="U605" s="1"/>
      <c r="V605" s="177"/>
      <c r="W605" s="177"/>
      <c r="X605" s="177"/>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8" customHeight="1">
      <c r="A606" s="1"/>
      <c r="B606" s="1"/>
      <c r="C606" s="1"/>
      <c r="D606" s="1"/>
      <c r="E606" s="1"/>
      <c r="F606" s="167"/>
      <c r="G606" s="1"/>
      <c r="H606" s="167"/>
      <c r="I606" s="1"/>
      <c r="J606" s="1"/>
      <c r="K606" s="1"/>
      <c r="L606" s="10"/>
      <c r="M606" s="1"/>
      <c r="N606" s="1"/>
      <c r="O606" s="10"/>
      <c r="P606" s="1"/>
      <c r="Q606" s="1"/>
      <c r="R606" s="75"/>
      <c r="S606" s="1"/>
      <c r="T606" s="1"/>
      <c r="U606" s="1"/>
      <c r="V606" s="177"/>
      <c r="W606" s="177"/>
      <c r="X606" s="177"/>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1:52" ht="18" customHeight="1">
      <c r="A607" s="1"/>
      <c r="B607" s="1"/>
      <c r="C607" s="1"/>
      <c r="D607" s="1"/>
      <c r="E607" s="1"/>
      <c r="F607" s="167"/>
      <c r="G607" s="1"/>
      <c r="H607" s="167"/>
      <c r="I607" s="1"/>
      <c r="J607" s="1"/>
      <c r="K607" s="1"/>
      <c r="L607" s="10"/>
      <c r="M607" s="1"/>
      <c r="N607" s="1"/>
      <c r="O607" s="10"/>
      <c r="P607" s="1"/>
      <c r="Q607" s="1"/>
      <c r="R607" s="75"/>
      <c r="S607" s="1"/>
      <c r="T607" s="1"/>
      <c r="U607" s="1"/>
      <c r="V607" s="177"/>
      <c r="W607" s="177"/>
      <c r="X607" s="177"/>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spans="1:52" ht="18" customHeight="1">
      <c r="A608" s="1"/>
      <c r="B608" s="1"/>
      <c r="C608" s="1"/>
      <c r="D608" s="1"/>
      <c r="E608" s="1"/>
      <c r="F608" s="167"/>
      <c r="G608" s="1"/>
      <c r="H608" s="167"/>
      <c r="I608" s="1"/>
      <c r="J608" s="1"/>
      <c r="K608" s="1"/>
      <c r="L608" s="10"/>
      <c r="M608" s="1"/>
      <c r="N608" s="1"/>
      <c r="O608" s="10"/>
      <c r="P608" s="1"/>
      <c r="Q608" s="1"/>
      <c r="R608" s="75"/>
      <c r="S608" s="1"/>
      <c r="T608" s="1"/>
      <c r="U608" s="1"/>
      <c r="V608" s="177"/>
      <c r="W608" s="177"/>
      <c r="X608" s="177"/>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spans="1:52" ht="18" customHeight="1">
      <c r="A609" s="1"/>
      <c r="B609" s="1"/>
      <c r="C609" s="1"/>
      <c r="D609" s="1"/>
      <c r="E609" s="1"/>
      <c r="F609" s="167"/>
      <c r="G609" s="1"/>
      <c r="H609" s="167"/>
      <c r="I609" s="1"/>
      <c r="J609" s="1"/>
      <c r="K609" s="1"/>
      <c r="L609" s="10"/>
      <c r="M609" s="1"/>
      <c r="N609" s="1"/>
      <c r="O609" s="10"/>
      <c r="P609" s="1"/>
      <c r="Q609" s="1"/>
      <c r="R609" s="75"/>
      <c r="S609" s="1"/>
      <c r="T609" s="1"/>
      <c r="U609" s="1"/>
      <c r="V609" s="177"/>
      <c r="W609" s="177"/>
      <c r="X609" s="177"/>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spans="1:52" ht="18" customHeight="1">
      <c r="A610" s="1"/>
      <c r="B610" s="1"/>
      <c r="C610" s="1"/>
      <c r="D610" s="1"/>
      <c r="E610" s="1"/>
      <c r="F610" s="167"/>
      <c r="G610" s="1"/>
      <c r="H610" s="167"/>
      <c r="I610" s="1"/>
      <c r="J610" s="1"/>
      <c r="K610" s="1"/>
      <c r="L610" s="10"/>
      <c r="M610" s="1"/>
      <c r="N610" s="1"/>
      <c r="O610" s="10"/>
      <c r="P610" s="1"/>
      <c r="Q610" s="1"/>
      <c r="R610" s="75"/>
      <c r="S610" s="1"/>
      <c r="T610" s="1"/>
      <c r="U610" s="1"/>
      <c r="V610" s="177"/>
      <c r="W610" s="177"/>
      <c r="X610" s="177"/>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spans="1:52" ht="18" customHeight="1">
      <c r="A611" s="1"/>
      <c r="B611" s="1"/>
      <c r="C611" s="1"/>
      <c r="D611" s="1"/>
      <c r="E611" s="1"/>
      <c r="F611" s="167"/>
      <c r="G611" s="1"/>
      <c r="H611" s="167"/>
      <c r="I611" s="1"/>
      <c r="J611" s="1"/>
      <c r="K611" s="1"/>
      <c r="L611" s="10"/>
      <c r="M611" s="1"/>
      <c r="N611" s="1"/>
      <c r="O611" s="10"/>
      <c r="P611" s="1"/>
      <c r="Q611" s="1"/>
      <c r="R611" s="75"/>
      <c r="S611" s="1"/>
      <c r="T611" s="1"/>
      <c r="U611" s="1"/>
      <c r="V611" s="177"/>
      <c r="W611" s="177"/>
      <c r="X611" s="177"/>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spans="1:52" ht="18" customHeight="1">
      <c r="A612" s="1"/>
      <c r="B612" s="1"/>
      <c r="C612" s="1"/>
      <c r="D612" s="1"/>
      <c r="E612" s="1"/>
      <c r="F612" s="167"/>
      <c r="G612" s="1"/>
      <c r="H612" s="167"/>
      <c r="I612" s="1"/>
      <c r="J612" s="1"/>
      <c r="K612" s="1"/>
      <c r="L612" s="10"/>
      <c r="M612" s="1"/>
      <c r="N612" s="1"/>
      <c r="O612" s="10"/>
      <c r="P612" s="1"/>
      <c r="Q612" s="1"/>
      <c r="R612" s="75"/>
      <c r="S612" s="1"/>
      <c r="T612" s="1"/>
      <c r="U612" s="1"/>
      <c r="V612" s="177"/>
      <c r="W612" s="177"/>
      <c r="X612" s="177"/>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spans="1:52" ht="18" customHeight="1">
      <c r="A613" s="1"/>
      <c r="B613" s="1"/>
      <c r="C613" s="1"/>
      <c r="D613" s="1"/>
      <c r="E613" s="1"/>
      <c r="F613" s="167"/>
      <c r="G613" s="1"/>
      <c r="H613" s="167"/>
      <c r="I613" s="1"/>
      <c r="J613" s="1"/>
      <c r="K613" s="1"/>
      <c r="L613" s="10"/>
      <c r="M613" s="1"/>
      <c r="N613" s="1"/>
      <c r="O613" s="10"/>
      <c r="P613" s="1"/>
      <c r="Q613" s="1"/>
      <c r="R613" s="75"/>
      <c r="S613" s="1"/>
      <c r="T613" s="1"/>
      <c r="U613" s="1"/>
      <c r="V613" s="177"/>
      <c r="W613" s="177"/>
      <c r="X613" s="177"/>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spans="1:52" ht="18" customHeight="1">
      <c r="A614" s="1"/>
      <c r="B614" s="1"/>
      <c r="C614" s="1"/>
      <c r="D614" s="1"/>
      <c r="E614" s="1"/>
      <c r="F614" s="167"/>
      <c r="G614" s="1"/>
      <c r="H614" s="167"/>
      <c r="I614" s="1"/>
      <c r="J614" s="1"/>
      <c r="K614" s="1"/>
      <c r="L614" s="10"/>
      <c r="M614" s="1"/>
      <c r="N614" s="1"/>
      <c r="O614" s="10"/>
      <c r="P614" s="1"/>
      <c r="Q614" s="1"/>
      <c r="R614" s="75"/>
      <c r="S614" s="1"/>
      <c r="T614" s="1"/>
      <c r="U614" s="1"/>
      <c r="V614" s="177"/>
      <c r="W614" s="177"/>
      <c r="X614" s="177"/>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spans="1:52" ht="18" customHeight="1">
      <c r="A615" s="1"/>
      <c r="B615" s="1"/>
      <c r="C615" s="1"/>
      <c r="D615" s="1"/>
      <c r="E615" s="1"/>
      <c r="F615" s="167"/>
      <c r="G615" s="1"/>
      <c r="H615" s="167"/>
      <c r="I615" s="1"/>
      <c r="J615" s="1"/>
      <c r="K615" s="1"/>
      <c r="L615" s="10"/>
      <c r="M615" s="1"/>
      <c r="N615" s="1"/>
      <c r="O615" s="10"/>
      <c r="P615" s="1"/>
      <c r="Q615" s="1"/>
      <c r="R615" s="75"/>
      <c r="S615" s="1"/>
      <c r="T615" s="1"/>
      <c r="U615" s="1"/>
      <c r="V615" s="177"/>
      <c r="W615" s="177"/>
      <c r="X615" s="177"/>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spans="1:52" ht="18" customHeight="1">
      <c r="A616" s="1"/>
      <c r="B616" s="1"/>
      <c r="C616" s="1"/>
      <c r="D616" s="1"/>
      <c r="E616" s="1"/>
      <c r="F616" s="167"/>
      <c r="G616" s="1"/>
      <c r="H616" s="167"/>
      <c r="I616" s="1"/>
      <c r="J616" s="1"/>
      <c r="K616" s="1"/>
      <c r="L616" s="10"/>
      <c r="M616" s="1"/>
      <c r="N616" s="1"/>
      <c r="O616" s="10"/>
      <c r="P616" s="1"/>
      <c r="Q616" s="1"/>
      <c r="R616" s="75"/>
      <c r="S616" s="1"/>
      <c r="T616" s="1"/>
      <c r="U616" s="1"/>
      <c r="V616" s="177"/>
      <c r="W616" s="177"/>
      <c r="X616" s="177"/>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spans="1:52" ht="18" customHeight="1">
      <c r="A617" s="1"/>
      <c r="B617" s="1"/>
      <c r="C617" s="1"/>
      <c r="D617" s="1"/>
      <c r="E617" s="1"/>
      <c r="F617" s="167"/>
      <c r="G617" s="1"/>
      <c r="H617" s="167"/>
      <c r="I617" s="1"/>
      <c r="J617" s="1"/>
      <c r="K617" s="1"/>
      <c r="L617" s="10"/>
      <c r="M617" s="1"/>
      <c r="N617" s="1"/>
      <c r="O617" s="10"/>
      <c r="P617" s="1"/>
      <c r="Q617" s="1"/>
      <c r="R617" s="75"/>
      <c r="S617" s="1"/>
      <c r="T617" s="1"/>
      <c r="U617" s="1"/>
      <c r="V617" s="177"/>
      <c r="W617" s="177"/>
      <c r="X617" s="177"/>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spans="1:52" ht="18" customHeight="1">
      <c r="A618" s="1"/>
      <c r="B618" s="1"/>
      <c r="C618" s="1"/>
      <c r="D618" s="1"/>
      <c r="E618" s="1"/>
      <c r="F618" s="167"/>
      <c r="G618" s="1"/>
      <c r="H618" s="167"/>
      <c r="I618" s="1"/>
      <c r="J618" s="1"/>
      <c r="K618" s="1"/>
      <c r="L618" s="10"/>
      <c r="M618" s="1"/>
      <c r="N618" s="1"/>
      <c r="O618" s="10"/>
      <c r="P618" s="1"/>
      <c r="Q618" s="1"/>
      <c r="R618" s="75"/>
      <c r="S618" s="1"/>
      <c r="T618" s="1"/>
      <c r="U618" s="1"/>
      <c r="V618" s="177"/>
      <c r="W618" s="177"/>
      <c r="X618" s="177"/>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spans="1:52" ht="18" customHeight="1">
      <c r="A619" s="1"/>
      <c r="B619" s="1"/>
      <c r="C619" s="1"/>
      <c r="D619" s="1"/>
      <c r="E619" s="1"/>
      <c r="F619" s="167"/>
      <c r="G619" s="1"/>
      <c r="H619" s="167"/>
      <c r="I619" s="1"/>
      <c r="J619" s="1"/>
      <c r="K619" s="1"/>
      <c r="L619" s="10"/>
      <c r="M619" s="1"/>
      <c r="N619" s="1"/>
      <c r="O619" s="10"/>
      <c r="P619" s="1"/>
      <c r="Q619" s="1"/>
      <c r="R619" s="75"/>
      <c r="S619" s="1"/>
      <c r="T619" s="1"/>
      <c r="U619" s="1"/>
      <c r="V619" s="177"/>
      <c r="W619" s="177"/>
      <c r="X619" s="177"/>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spans="1:52" ht="18" customHeight="1">
      <c r="A620" s="1"/>
      <c r="B620" s="1"/>
      <c r="C620" s="1"/>
      <c r="D620" s="1"/>
      <c r="E620" s="1"/>
      <c r="F620" s="167"/>
      <c r="G620" s="1"/>
      <c r="H620" s="167"/>
      <c r="I620" s="1"/>
      <c r="J620" s="1"/>
      <c r="K620" s="1"/>
      <c r="L620" s="10"/>
      <c r="M620" s="1"/>
      <c r="N620" s="1"/>
      <c r="O620" s="10"/>
      <c r="P620" s="1"/>
      <c r="Q620" s="1"/>
      <c r="R620" s="75"/>
      <c r="S620" s="1"/>
      <c r="T620" s="1"/>
      <c r="U620" s="1"/>
      <c r="V620" s="177"/>
      <c r="W620" s="177"/>
      <c r="X620" s="177"/>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spans="1:52" ht="18" customHeight="1">
      <c r="A621" s="1"/>
      <c r="B621" s="1"/>
      <c r="C621" s="1"/>
      <c r="D621" s="1"/>
      <c r="E621" s="1"/>
      <c r="F621" s="167"/>
      <c r="G621" s="1"/>
      <c r="H621" s="167"/>
      <c r="I621" s="1"/>
      <c r="J621" s="1"/>
      <c r="K621" s="1"/>
      <c r="L621" s="10"/>
      <c r="M621" s="1"/>
      <c r="N621" s="1"/>
      <c r="O621" s="10"/>
      <c r="P621" s="1"/>
      <c r="Q621" s="1"/>
      <c r="R621" s="75"/>
      <c r="S621" s="1"/>
      <c r="T621" s="1"/>
      <c r="U621" s="1"/>
      <c r="V621" s="177"/>
      <c r="W621" s="177"/>
      <c r="X621" s="177"/>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spans="1:52" ht="18" customHeight="1">
      <c r="A622" s="1"/>
      <c r="B622" s="1"/>
      <c r="C622" s="1"/>
      <c r="D622" s="1"/>
      <c r="E622" s="1"/>
      <c r="F622" s="167"/>
      <c r="G622" s="1"/>
      <c r="H622" s="167"/>
      <c r="I622" s="1"/>
      <c r="J622" s="1"/>
      <c r="K622" s="1"/>
      <c r="L622" s="10"/>
      <c r="M622" s="1"/>
      <c r="N622" s="1"/>
      <c r="O622" s="10"/>
      <c r="P622" s="1"/>
      <c r="Q622" s="1"/>
      <c r="R622" s="75"/>
      <c r="S622" s="1"/>
      <c r="T622" s="1"/>
      <c r="U622" s="1"/>
      <c r="V622" s="177"/>
      <c r="W622" s="177"/>
      <c r="X622" s="177"/>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spans="1:52" ht="18" customHeight="1">
      <c r="A623" s="1"/>
      <c r="B623" s="1"/>
      <c r="C623" s="1"/>
      <c r="D623" s="1"/>
      <c r="E623" s="1"/>
      <c r="F623" s="167"/>
      <c r="G623" s="1"/>
      <c r="H623" s="167"/>
      <c r="I623" s="1"/>
      <c r="J623" s="1"/>
      <c r="K623" s="1"/>
      <c r="L623" s="10"/>
      <c r="M623" s="1"/>
      <c r="N623" s="1"/>
      <c r="O623" s="10"/>
      <c r="P623" s="1"/>
      <c r="Q623" s="1"/>
      <c r="R623" s="75"/>
      <c r="S623" s="1"/>
      <c r="T623" s="1"/>
      <c r="U623" s="1"/>
      <c r="V623" s="177"/>
      <c r="W623" s="177"/>
      <c r="X623" s="177"/>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spans="1:52" ht="18" customHeight="1">
      <c r="A624" s="1"/>
      <c r="B624" s="1"/>
      <c r="C624" s="1"/>
      <c r="D624" s="1"/>
      <c r="E624" s="1"/>
      <c r="F624" s="167"/>
      <c r="G624" s="1"/>
      <c r="H624" s="167"/>
      <c r="I624" s="1"/>
      <c r="J624" s="1"/>
      <c r="K624" s="1"/>
      <c r="L624" s="10"/>
      <c r="M624" s="1"/>
      <c r="N624" s="1"/>
      <c r="O624" s="10"/>
      <c r="P624" s="1"/>
      <c r="Q624" s="1"/>
      <c r="R624" s="75"/>
      <c r="S624" s="1"/>
      <c r="T624" s="1"/>
      <c r="U624" s="1"/>
      <c r="V624" s="177"/>
      <c r="W624" s="177"/>
      <c r="X624" s="177"/>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spans="1:52" ht="18" customHeight="1">
      <c r="A625" s="1"/>
      <c r="B625" s="1"/>
      <c r="C625" s="1"/>
      <c r="D625" s="1"/>
      <c r="E625" s="1"/>
      <c r="F625" s="167"/>
      <c r="G625" s="1"/>
      <c r="H625" s="167"/>
      <c r="I625" s="1"/>
      <c r="J625" s="1"/>
      <c r="K625" s="1"/>
      <c r="L625" s="10"/>
      <c r="M625" s="1"/>
      <c r="N625" s="1"/>
      <c r="O625" s="10"/>
      <c r="P625" s="1"/>
      <c r="Q625" s="1"/>
      <c r="R625" s="75"/>
      <c r="S625" s="1"/>
      <c r="T625" s="1"/>
      <c r="U625" s="1"/>
      <c r="V625" s="177"/>
      <c r="W625" s="177"/>
      <c r="X625" s="177"/>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spans="1:52" ht="18" customHeight="1">
      <c r="A626" s="1"/>
      <c r="B626" s="1"/>
      <c r="C626" s="1"/>
      <c r="D626" s="1"/>
      <c r="E626" s="1"/>
      <c r="F626" s="167"/>
      <c r="G626" s="1"/>
      <c r="H626" s="167"/>
      <c r="I626" s="1"/>
      <c r="J626" s="1"/>
      <c r="K626" s="1"/>
      <c r="L626" s="10"/>
      <c r="M626" s="1"/>
      <c r="N626" s="1"/>
      <c r="O626" s="10"/>
      <c r="P626" s="1"/>
      <c r="Q626" s="1"/>
      <c r="R626" s="75"/>
      <c r="S626" s="1"/>
      <c r="T626" s="1"/>
      <c r="U626" s="1"/>
      <c r="V626" s="177"/>
      <c r="W626" s="177"/>
      <c r="X626" s="177"/>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spans="1:52" ht="18" customHeight="1">
      <c r="A627" s="1"/>
      <c r="B627" s="1"/>
      <c r="C627" s="1"/>
      <c r="D627" s="1"/>
      <c r="E627" s="1"/>
      <c r="F627" s="167"/>
      <c r="G627" s="1"/>
      <c r="H627" s="167"/>
      <c r="I627" s="1"/>
      <c r="J627" s="1"/>
      <c r="K627" s="1"/>
      <c r="L627" s="10"/>
      <c r="M627" s="1"/>
      <c r="N627" s="1"/>
      <c r="O627" s="10"/>
      <c r="P627" s="1"/>
      <c r="Q627" s="1"/>
      <c r="R627" s="75"/>
      <c r="S627" s="1"/>
      <c r="T627" s="1"/>
      <c r="U627" s="1"/>
      <c r="V627" s="177"/>
      <c r="W627" s="177"/>
      <c r="X627" s="177"/>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spans="1:52" ht="18" customHeight="1">
      <c r="A628" s="1"/>
      <c r="B628" s="1"/>
      <c r="C628" s="1"/>
      <c r="D628" s="1"/>
      <c r="E628" s="1"/>
      <c r="F628" s="167"/>
      <c r="G628" s="1"/>
      <c r="H628" s="167"/>
      <c r="I628" s="1"/>
      <c r="J628" s="1"/>
      <c r="K628" s="1"/>
      <c r="L628" s="10"/>
      <c r="M628" s="1"/>
      <c r="N628" s="1"/>
      <c r="O628" s="10"/>
      <c r="P628" s="1"/>
      <c r="Q628" s="1"/>
      <c r="R628" s="75"/>
      <c r="S628" s="1"/>
      <c r="T628" s="1"/>
      <c r="U628" s="1"/>
      <c r="V628" s="177"/>
      <c r="W628" s="177"/>
      <c r="X628" s="177"/>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spans="1:52" ht="18" customHeight="1">
      <c r="A629" s="1"/>
      <c r="B629" s="1"/>
      <c r="C629" s="1"/>
      <c r="D629" s="1"/>
      <c r="E629" s="1"/>
      <c r="F629" s="167"/>
      <c r="G629" s="1"/>
      <c r="H629" s="167"/>
      <c r="I629" s="1"/>
      <c r="J629" s="1"/>
      <c r="K629" s="1"/>
      <c r="L629" s="10"/>
      <c r="M629" s="1"/>
      <c r="N629" s="1"/>
      <c r="O629" s="10"/>
      <c r="P629" s="1"/>
      <c r="Q629" s="1"/>
      <c r="R629" s="75"/>
      <c r="S629" s="1"/>
      <c r="T629" s="1"/>
      <c r="U629" s="1"/>
      <c r="V629" s="177"/>
      <c r="W629" s="177"/>
      <c r="X629" s="177"/>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spans="1:52" ht="18" customHeight="1">
      <c r="A630" s="1"/>
      <c r="B630" s="1"/>
      <c r="C630" s="1"/>
      <c r="D630" s="1"/>
      <c r="E630" s="1"/>
      <c r="F630" s="167"/>
      <c r="G630" s="1"/>
      <c r="H630" s="167"/>
      <c r="I630" s="1"/>
      <c r="J630" s="1"/>
      <c r="K630" s="1"/>
      <c r="L630" s="10"/>
      <c r="M630" s="1"/>
      <c r="N630" s="1"/>
      <c r="O630" s="10"/>
      <c r="P630" s="1"/>
      <c r="Q630" s="1"/>
      <c r="R630" s="75"/>
      <c r="S630" s="1"/>
      <c r="T630" s="1"/>
      <c r="U630" s="1"/>
      <c r="V630" s="177"/>
      <c r="W630" s="177"/>
      <c r="X630" s="177"/>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spans="1:52" ht="18" customHeight="1">
      <c r="A631" s="1"/>
      <c r="B631" s="1"/>
      <c r="C631" s="1"/>
      <c r="D631" s="1"/>
      <c r="E631" s="1"/>
      <c r="F631" s="167"/>
      <c r="G631" s="1"/>
      <c r="H631" s="167"/>
      <c r="I631" s="1"/>
      <c r="J631" s="1"/>
      <c r="K631" s="1"/>
      <c r="L631" s="10"/>
      <c r="M631" s="1"/>
      <c r="N631" s="1"/>
      <c r="O631" s="10"/>
      <c r="P631" s="1"/>
      <c r="Q631" s="1"/>
      <c r="R631" s="75"/>
      <c r="S631" s="1"/>
      <c r="T631" s="1"/>
      <c r="U631" s="1"/>
      <c r="V631" s="177"/>
      <c r="W631" s="177"/>
      <c r="X631" s="177"/>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spans="1:52" ht="18" customHeight="1">
      <c r="A632" s="1"/>
      <c r="B632" s="1"/>
      <c r="C632" s="1"/>
      <c r="D632" s="1"/>
      <c r="E632" s="1"/>
      <c r="F632" s="167"/>
      <c r="G632" s="1"/>
      <c r="H632" s="167"/>
      <c r="I632" s="1"/>
      <c r="J632" s="1"/>
      <c r="K632" s="1"/>
      <c r="L632" s="10"/>
      <c r="M632" s="1"/>
      <c r="N632" s="1"/>
      <c r="O632" s="10"/>
      <c r="P632" s="1"/>
      <c r="Q632" s="1"/>
      <c r="R632" s="75"/>
      <c r="S632" s="1"/>
      <c r="T632" s="1"/>
      <c r="U632" s="1"/>
      <c r="V632" s="177"/>
      <c r="W632" s="177"/>
      <c r="X632" s="177"/>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spans="1:52" ht="18" customHeight="1">
      <c r="A633" s="1"/>
      <c r="B633" s="1"/>
      <c r="C633" s="1"/>
      <c r="D633" s="1"/>
      <c r="E633" s="1"/>
      <c r="F633" s="167"/>
      <c r="G633" s="1"/>
      <c r="H633" s="167"/>
      <c r="I633" s="1"/>
      <c r="J633" s="1"/>
      <c r="K633" s="1"/>
      <c r="L633" s="10"/>
      <c r="M633" s="1"/>
      <c r="N633" s="1"/>
      <c r="O633" s="10"/>
      <c r="P633" s="1"/>
      <c r="Q633" s="1"/>
      <c r="R633" s="75"/>
      <c r="S633" s="1"/>
      <c r="T633" s="1"/>
      <c r="U633" s="1"/>
      <c r="V633" s="177"/>
      <c r="W633" s="177"/>
      <c r="X633" s="177"/>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spans="1:52" ht="18" customHeight="1">
      <c r="A634" s="1"/>
      <c r="B634" s="1"/>
      <c r="C634" s="1"/>
      <c r="D634" s="1"/>
      <c r="E634" s="1"/>
      <c r="F634" s="167"/>
      <c r="G634" s="1"/>
      <c r="H634" s="167"/>
      <c r="I634" s="1"/>
      <c r="J634" s="1"/>
      <c r="K634" s="1"/>
      <c r="L634" s="10"/>
      <c r="M634" s="1"/>
      <c r="N634" s="1"/>
      <c r="O634" s="10"/>
      <c r="P634" s="1"/>
      <c r="Q634" s="1"/>
      <c r="R634" s="75"/>
      <c r="S634" s="1"/>
      <c r="T634" s="1"/>
      <c r="U634" s="1"/>
      <c r="V634" s="177"/>
      <c r="W634" s="177"/>
      <c r="X634" s="177"/>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spans="1:52" ht="18" customHeight="1">
      <c r="A635" s="1"/>
      <c r="B635" s="1"/>
      <c r="C635" s="1"/>
      <c r="D635" s="1"/>
      <c r="E635" s="1"/>
      <c r="F635" s="167"/>
      <c r="G635" s="1"/>
      <c r="H635" s="167"/>
      <c r="I635" s="1"/>
      <c r="J635" s="1"/>
      <c r="K635" s="1"/>
      <c r="L635" s="10"/>
      <c r="M635" s="1"/>
      <c r="N635" s="1"/>
      <c r="O635" s="10"/>
      <c r="P635" s="1"/>
      <c r="Q635" s="1"/>
      <c r="R635" s="75"/>
      <c r="S635" s="1"/>
      <c r="T635" s="1"/>
      <c r="U635" s="1"/>
      <c r="V635" s="177"/>
      <c r="W635" s="177"/>
      <c r="X635" s="177"/>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spans="1:52" ht="18" customHeight="1">
      <c r="A636" s="1"/>
      <c r="B636" s="1"/>
      <c r="C636" s="1"/>
      <c r="D636" s="1"/>
      <c r="E636" s="1"/>
      <c r="F636" s="167"/>
      <c r="G636" s="1"/>
      <c r="H636" s="167"/>
      <c r="I636" s="1"/>
      <c r="J636" s="1"/>
      <c r="K636" s="1"/>
      <c r="L636" s="10"/>
      <c r="M636" s="1"/>
      <c r="N636" s="1"/>
      <c r="O636" s="10"/>
      <c r="P636" s="1"/>
      <c r="Q636" s="1"/>
      <c r="R636" s="75"/>
      <c r="S636" s="1"/>
      <c r="T636" s="1"/>
      <c r="U636" s="1"/>
      <c r="V636" s="177"/>
      <c r="W636" s="177"/>
      <c r="X636" s="177"/>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spans="1:52" ht="18" customHeight="1">
      <c r="A637" s="1"/>
      <c r="B637" s="1"/>
      <c r="C637" s="1"/>
      <c r="D637" s="1"/>
      <c r="E637" s="1"/>
      <c r="F637" s="167"/>
      <c r="G637" s="1"/>
      <c r="H637" s="167"/>
      <c r="I637" s="1"/>
      <c r="J637" s="1"/>
      <c r="K637" s="1"/>
      <c r="L637" s="10"/>
      <c r="M637" s="1"/>
      <c r="N637" s="1"/>
      <c r="O637" s="10"/>
      <c r="P637" s="1"/>
      <c r="Q637" s="1"/>
      <c r="R637" s="75"/>
      <c r="S637" s="1"/>
      <c r="T637" s="1"/>
      <c r="U637" s="1"/>
      <c r="V637" s="177"/>
      <c r="W637" s="177"/>
      <c r="X637" s="177"/>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spans="1:52" ht="18" customHeight="1">
      <c r="A638" s="1"/>
      <c r="B638" s="1"/>
      <c r="C638" s="1"/>
      <c r="D638" s="1"/>
      <c r="E638" s="1"/>
      <c r="F638" s="167"/>
      <c r="G638" s="1"/>
      <c r="H638" s="167"/>
      <c r="I638" s="1"/>
      <c r="J638" s="1"/>
      <c r="K638" s="1"/>
      <c r="L638" s="10"/>
      <c r="M638" s="1"/>
      <c r="N638" s="1"/>
      <c r="O638" s="10"/>
      <c r="P638" s="1"/>
      <c r="Q638" s="1"/>
      <c r="R638" s="75"/>
      <c r="S638" s="1"/>
      <c r="T638" s="1"/>
      <c r="U638" s="1"/>
      <c r="V638" s="177"/>
      <c r="W638" s="177"/>
      <c r="X638" s="177"/>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spans="1:52" ht="18" customHeight="1">
      <c r="A639" s="1"/>
      <c r="B639" s="1"/>
      <c r="C639" s="1"/>
      <c r="D639" s="1"/>
      <c r="E639" s="1"/>
      <c r="F639" s="167"/>
      <c r="G639" s="1"/>
      <c r="H639" s="167"/>
      <c r="I639" s="1"/>
      <c r="J639" s="1"/>
      <c r="K639" s="1"/>
      <c r="L639" s="10"/>
      <c r="M639" s="1"/>
      <c r="N639" s="1"/>
      <c r="O639" s="10"/>
      <c r="P639" s="1"/>
      <c r="Q639" s="1"/>
      <c r="R639" s="75"/>
      <c r="S639" s="1"/>
      <c r="T639" s="1"/>
      <c r="U639" s="1"/>
      <c r="V639" s="177"/>
      <c r="W639" s="177"/>
      <c r="X639" s="177"/>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spans="1:52" ht="18" customHeight="1">
      <c r="A640" s="1"/>
      <c r="B640" s="1"/>
      <c r="C640" s="1"/>
      <c r="D640" s="1"/>
      <c r="E640" s="1"/>
      <c r="F640" s="167"/>
      <c r="G640" s="1"/>
      <c r="H640" s="167"/>
      <c r="I640" s="1"/>
      <c r="J640" s="1"/>
      <c r="K640" s="1"/>
      <c r="L640" s="10"/>
      <c r="M640" s="1"/>
      <c r="N640" s="1"/>
      <c r="O640" s="10"/>
      <c r="P640" s="1"/>
      <c r="Q640" s="1"/>
      <c r="R640" s="75"/>
      <c r="S640" s="1"/>
      <c r="T640" s="1"/>
      <c r="U640" s="1"/>
      <c r="V640" s="177"/>
      <c r="W640" s="177"/>
      <c r="X640" s="177"/>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spans="1:52" ht="18" customHeight="1">
      <c r="A641" s="1"/>
      <c r="B641" s="1"/>
      <c r="C641" s="1"/>
      <c r="D641" s="1"/>
      <c r="E641" s="1"/>
      <c r="F641" s="167"/>
      <c r="G641" s="1"/>
      <c r="H641" s="167"/>
      <c r="I641" s="1"/>
      <c r="J641" s="1"/>
      <c r="K641" s="1"/>
      <c r="L641" s="10"/>
      <c r="M641" s="1"/>
      <c r="N641" s="1"/>
      <c r="O641" s="10"/>
      <c r="P641" s="1"/>
      <c r="Q641" s="1"/>
      <c r="R641" s="75"/>
      <c r="S641" s="1"/>
      <c r="T641" s="1"/>
      <c r="U641" s="1"/>
      <c r="V641" s="177"/>
      <c r="W641" s="177"/>
      <c r="X641" s="177"/>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spans="1:52" ht="18" customHeight="1">
      <c r="A642" s="1"/>
      <c r="B642" s="1"/>
      <c r="C642" s="1"/>
      <c r="D642" s="1"/>
      <c r="E642" s="1"/>
      <c r="F642" s="167"/>
      <c r="G642" s="1"/>
      <c r="H642" s="167"/>
      <c r="I642" s="1"/>
      <c r="J642" s="1"/>
      <c r="K642" s="1"/>
      <c r="L642" s="10"/>
      <c r="M642" s="1"/>
      <c r="N642" s="1"/>
      <c r="O642" s="10"/>
      <c r="P642" s="1"/>
      <c r="Q642" s="1"/>
      <c r="R642" s="75"/>
      <c r="S642" s="1"/>
      <c r="T642" s="1"/>
      <c r="U642" s="1"/>
      <c r="V642" s="177"/>
      <c r="W642" s="177"/>
      <c r="X642" s="177"/>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spans="1:52" ht="18" customHeight="1">
      <c r="A643" s="1"/>
      <c r="B643" s="1"/>
      <c r="C643" s="1"/>
      <c r="D643" s="1"/>
      <c r="E643" s="1"/>
      <c r="F643" s="167"/>
      <c r="G643" s="1"/>
      <c r="H643" s="167"/>
      <c r="I643" s="1"/>
      <c r="J643" s="1"/>
      <c r="K643" s="1"/>
      <c r="L643" s="10"/>
      <c r="M643" s="1"/>
      <c r="N643" s="1"/>
      <c r="O643" s="10"/>
      <c r="P643" s="1"/>
      <c r="Q643" s="1"/>
      <c r="R643" s="75"/>
      <c r="S643" s="1"/>
      <c r="T643" s="1"/>
      <c r="U643" s="1"/>
      <c r="V643" s="177"/>
      <c r="W643" s="177"/>
      <c r="X643" s="177"/>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spans="1:52" ht="18" customHeight="1">
      <c r="A644" s="1"/>
      <c r="B644" s="1"/>
      <c r="C644" s="1"/>
      <c r="D644" s="1"/>
      <c r="E644" s="1"/>
      <c r="F644" s="167"/>
      <c r="G644" s="1"/>
      <c r="H644" s="167"/>
      <c r="I644" s="1"/>
      <c r="J644" s="1"/>
      <c r="K644" s="1"/>
      <c r="L644" s="10"/>
      <c r="M644" s="1"/>
      <c r="N644" s="1"/>
      <c r="O644" s="10"/>
      <c r="P644" s="1"/>
      <c r="Q644" s="1"/>
      <c r="R644" s="75"/>
      <c r="S644" s="1"/>
      <c r="T644" s="1"/>
      <c r="U644" s="1"/>
      <c r="V644" s="177"/>
      <c r="W644" s="177"/>
      <c r="X644" s="177"/>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spans="1:52" ht="18" customHeight="1">
      <c r="A645" s="1"/>
      <c r="B645" s="1"/>
      <c r="C645" s="1"/>
      <c r="D645" s="1"/>
      <c r="E645" s="1"/>
      <c r="F645" s="167"/>
      <c r="G645" s="1"/>
      <c r="H645" s="167"/>
      <c r="I645" s="1"/>
      <c r="J645" s="1"/>
      <c r="K645" s="1"/>
      <c r="L645" s="10"/>
      <c r="M645" s="1"/>
      <c r="N645" s="1"/>
      <c r="O645" s="10"/>
      <c r="P645" s="1"/>
      <c r="Q645" s="1"/>
      <c r="R645" s="75"/>
      <c r="S645" s="1"/>
      <c r="T645" s="1"/>
      <c r="U645" s="1"/>
      <c r="V645" s="177"/>
      <c r="W645" s="177"/>
      <c r="X645" s="177"/>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spans="1:52" ht="18" customHeight="1">
      <c r="A646" s="1"/>
      <c r="B646" s="1"/>
      <c r="C646" s="1"/>
      <c r="D646" s="1"/>
      <c r="E646" s="1"/>
      <c r="F646" s="167"/>
      <c r="G646" s="1"/>
      <c r="H646" s="167"/>
      <c r="I646" s="1"/>
      <c r="J646" s="1"/>
      <c r="K646" s="1"/>
      <c r="L646" s="10"/>
      <c r="M646" s="1"/>
      <c r="N646" s="1"/>
      <c r="O646" s="10"/>
      <c r="P646" s="1"/>
      <c r="Q646" s="1"/>
      <c r="R646" s="75"/>
      <c r="S646" s="1"/>
      <c r="T646" s="1"/>
      <c r="U646" s="1"/>
      <c r="V646" s="177"/>
      <c r="W646" s="177"/>
      <c r="X646" s="177"/>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spans="1:52" ht="18" customHeight="1">
      <c r="A647" s="1"/>
      <c r="B647" s="1"/>
      <c r="C647" s="1"/>
      <c r="D647" s="1"/>
      <c r="E647" s="1"/>
      <c r="F647" s="167"/>
      <c r="G647" s="1"/>
      <c r="H647" s="167"/>
      <c r="I647" s="1"/>
      <c r="J647" s="1"/>
      <c r="K647" s="1"/>
      <c r="L647" s="10"/>
      <c r="M647" s="1"/>
      <c r="N647" s="1"/>
      <c r="O647" s="10"/>
      <c r="P647" s="1"/>
      <c r="Q647" s="1"/>
      <c r="R647" s="75"/>
      <c r="S647" s="1"/>
      <c r="T647" s="1"/>
      <c r="U647" s="1"/>
      <c r="V647" s="177"/>
      <c r="W647" s="177"/>
      <c r="X647" s="177"/>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spans="1:52" ht="18" customHeight="1">
      <c r="A648" s="1"/>
      <c r="B648" s="1"/>
      <c r="C648" s="1"/>
      <c r="D648" s="1"/>
      <c r="E648" s="1"/>
      <c r="F648" s="167"/>
      <c r="G648" s="1"/>
      <c r="H648" s="167"/>
      <c r="I648" s="1"/>
      <c r="J648" s="1"/>
      <c r="K648" s="1"/>
      <c r="L648" s="10"/>
      <c r="M648" s="1"/>
      <c r="N648" s="1"/>
      <c r="O648" s="10"/>
      <c r="P648" s="1"/>
      <c r="Q648" s="1"/>
      <c r="R648" s="75"/>
      <c r="S648" s="1"/>
      <c r="T648" s="1"/>
      <c r="U648" s="1"/>
      <c r="V648" s="177"/>
      <c r="W648" s="177"/>
      <c r="X648" s="177"/>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spans="1:52" ht="18" customHeight="1">
      <c r="A649" s="1"/>
      <c r="B649" s="1"/>
      <c r="C649" s="1"/>
      <c r="D649" s="1"/>
      <c r="E649" s="1"/>
      <c r="F649" s="167"/>
      <c r="G649" s="1"/>
      <c r="H649" s="167"/>
      <c r="I649" s="1"/>
      <c r="J649" s="1"/>
      <c r="K649" s="1"/>
      <c r="L649" s="10"/>
      <c r="M649" s="1"/>
      <c r="N649" s="1"/>
      <c r="O649" s="10"/>
      <c r="P649" s="1"/>
      <c r="Q649" s="1"/>
      <c r="R649" s="75"/>
      <c r="S649" s="1"/>
      <c r="T649" s="1"/>
      <c r="U649" s="1"/>
      <c r="V649" s="177"/>
      <c r="W649" s="177"/>
      <c r="X649" s="177"/>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spans="1:52" ht="18" customHeight="1">
      <c r="A650" s="1"/>
      <c r="B650" s="1"/>
      <c r="C650" s="1"/>
      <c r="D650" s="1"/>
      <c r="E650" s="1"/>
      <c r="F650" s="167"/>
      <c r="G650" s="1"/>
      <c r="H650" s="167"/>
      <c r="I650" s="1"/>
      <c r="J650" s="1"/>
      <c r="K650" s="1"/>
      <c r="L650" s="10"/>
      <c r="M650" s="1"/>
      <c r="N650" s="1"/>
      <c r="O650" s="10"/>
      <c r="P650" s="1"/>
      <c r="Q650" s="1"/>
      <c r="R650" s="75"/>
      <c r="S650" s="1"/>
      <c r="T650" s="1"/>
      <c r="U650" s="1"/>
      <c r="V650" s="177"/>
      <c r="W650" s="177"/>
      <c r="X650" s="177"/>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spans="1:52" ht="18" customHeight="1">
      <c r="A651" s="1"/>
      <c r="B651" s="1"/>
      <c r="C651" s="1"/>
      <c r="D651" s="1"/>
      <c r="E651" s="1"/>
      <c r="F651" s="167"/>
      <c r="G651" s="1"/>
      <c r="H651" s="167"/>
      <c r="I651" s="1"/>
      <c r="J651" s="1"/>
      <c r="K651" s="1"/>
      <c r="L651" s="10"/>
      <c r="M651" s="1"/>
      <c r="N651" s="1"/>
      <c r="O651" s="10"/>
      <c r="P651" s="1"/>
      <c r="Q651" s="1"/>
      <c r="R651" s="75"/>
      <c r="S651" s="1"/>
      <c r="T651" s="1"/>
      <c r="U651" s="1"/>
      <c r="V651" s="177"/>
      <c r="W651" s="177"/>
      <c r="X651" s="177"/>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spans="1:52" ht="18" customHeight="1">
      <c r="A652" s="1"/>
      <c r="B652" s="1"/>
      <c r="C652" s="1"/>
      <c r="D652" s="1"/>
      <c r="E652" s="1"/>
      <c r="F652" s="167"/>
      <c r="G652" s="1"/>
      <c r="H652" s="167"/>
      <c r="I652" s="1"/>
      <c r="J652" s="1"/>
      <c r="K652" s="1"/>
      <c r="L652" s="10"/>
      <c r="M652" s="1"/>
      <c r="N652" s="1"/>
      <c r="O652" s="10"/>
      <c r="P652" s="1"/>
      <c r="Q652" s="1"/>
      <c r="R652" s="75"/>
      <c r="S652" s="1"/>
      <c r="T652" s="1"/>
      <c r="U652" s="1"/>
      <c r="V652" s="177"/>
      <c r="W652" s="177"/>
      <c r="X652" s="177"/>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spans="1:52" ht="18" customHeight="1">
      <c r="A653" s="1"/>
      <c r="B653" s="1"/>
      <c r="C653" s="1"/>
      <c r="D653" s="1"/>
      <c r="E653" s="1"/>
      <c r="F653" s="167"/>
      <c r="G653" s="1"/>
      <c r="H653" s="167"/>
      <c r="I653" s="1"/>
      <c r="J653" s="1"/>
      <c r="K653" s="1"/>
      <c r="L653" s="10"/>
      <c r="M653" s="1"/>
      <c r="N653" s="1"/>
      <c r="O653" s="10"/>
      <c r="P653" s="1"/>
      <c r="Q653" s="1"/>
      <c r="R653" s="75"/>
      <c r="S653" s="1"/>
      <c r="T653" s="1"/>
      <c r="U653" s="1"/>
      <c r="V653" s="177"/>
      <c r="W653" s="177"/>
      <c r="X653" s="177"/>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spans="1:52" ht="18" customHeight="1">
      <c r="A654" s="1"/>
      <c r="B654" s="1"/>
      <c r="C654" s="1"/>
      <c r="D654" s="1"/>
      <c r="E654" s="1"/>
      <c r="F654" s="167"/>
      <c r="G654" s="1"/>
      <c r="H654" s="167"/>
      <c r="I654" s="1"/>
      <c r="J654" s="1"/>
      <c r="K654" s="1"/>
      <c r="L654" s="10"/>
      <c r="M654" s="1"/>
      <c r="N654" s="1"/>
      <c r="O654" s="10"/>
      <c r="P654" s="1"/>
      <c r="Q654" s="1"/>
      <c r="R654" s="75"/>
      <c r="S654" s="1"/>
      <c r="T654" s="1"/>
      <c r="U654" s="1"/>
      <c r="V654" s="177"/>
      <c r="W654" s="177"/>
      <c r="X654" s="177"/>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spans="1:52" ht="18" customHeight="1">
      <c r="A655" s="1"/>
      <c r="B655" s="1"/>
      <c r="C655" s="1"/>
      <c r="D655" s="1"/>
      <c r="E655" s="1"/>
      <c r="F655" s="167"/>
      <c r="G655" s="1"/>
      <c r="H655" s="167"/>
      <c r="I655" s="1"/>
      <c r="J655" s="1"/>
      <c r="K655" s="1"/>
      <c r="L655" s="10"/>
      <c r="M655" s="1"/>
      <c r="N655" s="1"/>
      <c r="O655" s="10"/>
      <c r="P655" s="1"/>
      <c r="Q655" s="1"/>
      <c r="R655" s="75"/>
      <c r="S655" s="1"/>
      <c r="T655" s="1"/>
      <c r="U655" s="1"/>
      <c r="V655" s="177"/>
      <c r="W655" s="177"/>
      <c r="X655" s="177"/>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spans="1:52" ht="18" customHeight="1">
      <c r="A656" s="1"/>
      <c r="B656" s="1"/>
      <c r="C656" s="1"/>
      <c r="D656" s="1"/>
      <c r="E656" s="1"/>
      <c r="F656" s="167"/>
      <c r="G656" s="1"/>
      <c r="H656" s="167"/>
      <c r="I656" s="1"/>
      <c r="J656" s="1"/>
      <c r="K656" s="1"/>
      <c r="L656" s="10"/>
      <c r="M656" s="1"/>
      <c r="N656" s="1"/>
      <c r="O656" s="10"/>
      <c r="P656" s="1"/>
      <c r="Q656" s="1"/>
      <c r="R656" s="75"/>
      <c r="S656" s="1"/>
      <c r="T656" s="1"/>
      <c r="U656" s="1"/>
      <c r="V656" s="177"/>
      <c r="W656" s="177"/>
      <c r="X656" s="177"/>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spans="1:52" ht="18" customHeight="1">
      <c r="A657" s="1"/>
      <c r="B657" s="1"/>
      <c r="C657" s="1"/>
      <c r="D657" s="1"/>
      <c r="E657" s="1"/>
      <c r="F657" s="167"/>
      <c r="G657" s="1"/>
      <c r="H657" s="167"/>
      <c r="I657" s="1"/>
      <c r="J657" s="1"/>
      <c r="K657" s="1"/>
      <c r="L657" s="10"/>
      <c r="M657" s="1"/>
      <c r="N657" s="1"/>
      <c r="O657" s="10"/>
      <c r="P657" s="1"/>
      <c r="Q657" s="1"/>
      <c r="R657" s="75"/>
      <c r="S657" s="1"/>
      <c r="T657" s="1"/>
      <c r="U657" s="1"/>
      <c r="V657" s="177"/>
      <c r="W657" s="177"/>
      <c r="X657" s="177"/>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spans="1:52" ht="18" customHeight="1">
      <c r="A658" s="1"/>
      <c r="B658" s="1"/>
      <c r="C658" s="1"/>
      <c r="D658" s="1"/>
      <c r="E658" s="1"/>
      <c r="F658" s="167"/>
      <c r="G658" s="1"/>
      <c r="H658" s="167"/>
      <c r="I658" s="1"/>
      <c r="J658" s="1"/>
      <c r="K658" s="1"/>
      <c r="L658" s="10"/>
      <c r="M658" s="1"/>
      <c r="N658" s="1"/>
      <c r="O658" s="10"/>
      <c r="P658" s="1"/>
      <c r="Q658" s="1"/>
      <c r="R658" s="75"/>
      <c r="S658" s="1"/>
      <c r="T658" s="1"/>
      <c r="U658" s="1"/>
      <c r="V658" s="177"/>
      <c r="W658" s="177"/>
      <c r="X658" s="177"/>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spans="1:52" ht="18" customHeight="1">
      <c r="A659" s="1"/>
      <c r="B659" s="1"/>
      <c r="C659" s="1"/>
      <c r="D659" s="1"/>
      <c r="E659" s="1"/>
      <c r="F659" s="167"/>
      <c r="G659" s="1"/>
      <c r="H659" s="167"/>
      <c r="I659" s="1"/>
      <c r="J659" s="1"/>
      <c r="K659" s="1"/>
      <c r="L659" s="10"/>
      <c r="M659" s="1"/>
      <c r="N659" s="1"/>
      <c r="O659" s="10"/>
      <c r="P659" s="1"/>
      <c r="Q659" s="1"/>
      <c r="R659" s="75"/>
      <c r="S659" s="1"/>
      <c r="T659" s="1"/>
      <c r="U659" s="1"/>
      <c r="V659" s="177"/>
      <c r="W659" s="177"/>
      <c r="X659" s="177"/>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spans="1:52" ht="18" customHeight="1">
      <c r="A660" s="1"/>
      <c r="B660" s="1"/>
      <c r="C660" s="1"/>
      <c r="D660" s="1"/>
      <c r="E660" s="1"/>
      <c r="F660" s="167"/>
      <c r="G660" s="1"/>
      <c r="H660" s="167"/>
      <c r="I660" s="1"/>
      <c r="J660" s="1"/>
      <c r="K660" s="1"/>
      <c r="L660" s="10"/>
      <c r="M660" s="1"/>
      <c r="N660" s="1"/>
      <c r="O660" s="10"/>
      <c r="P660" s="1"/>
      <c r="Q660" s="1"/>
      <c r="R660" s="75"/>
      <c r="S660" s="1"/>
      <c r="T660" s="1"/>
      <c r="U660" s="1"/>
      <c r="V660" s="177"/>
      <c r="W660" s="177"/>
      <c r="X660" s="177"/>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spans="1:52" ht="18" customHeight="1">
      <c r="A661" s="1"/>
      <c r="B661" s="1"/>
      <c r="C661" s="1"/>
      <c r="D661" s="1"/>
      <c r="E661" s="1"/>
      <c r="F661" s="167"/>
      <c r="G661" s="1"/>
      <c r="H661" s="167"/>
      <c r="I661" s="1"/>
      <c r="J661" s="1"/>
      <c r="K661" s="1"/>
      <c r="L661" s="10"/>
      <c r="M661" s="1"/>
      <c r="N661" s="1"/>
      <c r="O661" s="10"/>
      <c r="P661" s="1"/>
      <c r="Q661" s="1"/>
      <c r="R661" s="75"/>
      <c r="S661" s="1"/>
      <c r="T661" s="1"/>
      <c r="U661" s="1"/>
      <c r="V661" s="177"/>
      <c r="W661" s="177"/>
      <c r="X661" s="177"/>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spans="1:52" ht="18" customHeight="1">
      <c r="A662" s="1"/>
      <c r="B662" s="1"/>
      <c r="C662" s="1"/>
      <c r="D662" s="1"/>
      <c r="E662" s="1"/>
      <c r="F662" s="167"/>
      <c r="G662" s="1"/>
      <c r="H662" s="167"/>
      <c r="I662" s="1"/>
      <c r="J662" s="1"/>
      <c r="K662" s="1"/>
      <c r="L662" s="10"/>
      <c r="M662" s="1"/>
      <c r="N662" s="1"/>
      <c r="O662" s="10"/>
      <c r="P662" s="1"/>
      <c r="Q662" s="1"/>
      <c r="R662" s="75"/>
      <c r="S662" s="1"/>
      <c r="T662" s="1"/>
      <c r="U662" s="1"/>
      <c r="V662" s="177"/>
      <c r="W662" s="177"/>
      <c r="X662" s="177"/>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spans="1:52" ht="18" customHeight="1">
      <c r="A663" s="1"/>
      <c r="B663" s="1"/>
      <c r="C663" s="1"/>
      <c r="D663" s="1"/>
      <c r="E663" s="1"/>
      <c r="F663" s="167"/>
      <c r="G663" s="1"/>
      <c r="H663" s="167"/>
      <c r="I663" s="1"/>
      <c r="J663" s="1"/>
      <c r="K663" s="1"/>
      <c r="L663" s="10"/>
      <c r="M663" s="1"/>
      <c r="N663" s="1"/>
      <c r="O663" s="10"/>
      <c r="P663" s="1"/>
      <c r="Q663" s="1"/>
      <c r="R663" s="75"/>
      <c r="S663" s="1"/>
      <c r="T663" s="1"/>
      <c r="U663" s="1"/>
      <c r="V663" s="177"/>
      <c r="W663" s="177"/>
      <c r="X663" s="177"/>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spans="1:52" ht="18" customHeight="1">
      <c r="A664" s="1"/>
      <c r="B664" s="1"/>
      <c r="C664" s="1"/>
      <c r="D664" s="1"/>
      <c r="E664" s="1"/>
      <c r="F664" s="167"/>
      <c r="G664" s="1"/>
      <c r="H664" s="167"/>
      <c r="I664" s="1"/>
      <c r="J664" s="1"/>
      <c r="K664" s="1"/>
      <c r="L664" s="10"/>
      <c r="M664" s="1"/>
      <c r="N664" s="1"/>
      <c r="O664" s="10"/>
      <c r="P664" s="1"/>
      <c r="Q664" s="1"/>
      <c r="R664" s="75"/>
      <c r="S664" s="1"/>
      <c r="T664" s="1"/>
      <c r="U664" s="1"/>
      <c r="V664" s="177"/>
      <c r="W664" s="177"/>
      <c r="X664" s="177"/>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spans="1:52" ht="18" customHeight="1">
      <c r="A665" s="1"/>
      <c r="B665" s="1"/>
      <c r="C665" s="1"/>
      <c r="D665" s="1"/>
      <c r="E665" s="1"/>
      <c r="F665" s="167"/>
      <c r="G665" s="1"/>
      <c r="H665" s="167"/>
      <c r="I665" s="1"/>
      <c r="J665" s="1"/>
      <c r="K665" s="1"/>
      <c r="L665" s="10"/>
      <c r="M665" s="1"/>
      <c r="N665" s="1"/>
      <c r="O665" s="10"/>
      <c r="P665" s="1"/>
      <c r="Q665" s="1"/>
      <c r="R665" s="75"/>
      <c r="S665" s="1"/>
      <c r="T665" s="1"/>
      <c r="U665" s="1"/>
      <c r="V665" s="177"/>
      <c r="W665" s="177"/>
      <c r="X665" s="177"/>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spans="1:52" ht="18" customHeight="1">
      <c r="A666" s="1"/>
      <c r="B666" s="1"/>
      <c r="C666" s="1"/>
      <c r="D666" s="1"/>
      <c r="E666" s="1"/>
      <c r="F666" s="167"/>
      <c r="G666" s="1"/>
      <c r="H666" s="167"/>
      <c r="I666" s="1"/>
      <c r="J666" s="1"/>
      <c r="K666" s="1"/>
      <c r="L666" s="10"/>
      <c r="M666" s="1"/>
      <c r="N666" s="1"/>
      <c r="O666" s="10"/>
      <c r="P666" s="1"/>
      <c r="Q666" s="1"/>
      <c r="R666" s="75"/>
      <c r="S666" s="1"/>
      <c r="T666" s="1"/>
      <c r="U666" s="1"/>
      <c r="V666" s="177"/>
      <c r="W666" s="177"/>
      <c r="X666" s="177"/>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spans="1:52" ht="18" customHeight="1">
      <c r="A667" s="1"/>
      <c r="B667" s="1"/>
      <c r="C667" s="1"/>
      <c r="D667" s="1"/>
      <c r="E667" s="1"/>
      <c r="F667" s="167"/>
      <c r="G667" s="1"/>
      <c r="H667" s="167"/>
      <c r="I667" s="1"/>
      <c r="J667" s="1"/>
      <c r="K667" s="1"/>
      <c r="L667" s="10"/>
      <c r="M667" s="1"/>
      <c r="N667" s="1"/>
      <c r="O667" s="10"/>
      <c r="P667" s="1"/>
      <c r="Q667" s="1"/>
      <c r="R667" s="75"/>
      <c r="S667" s="1"/>
      <c r="T667" s="1"/>
      <c r="U667" s="1"/>
      <c r="V667" s="177"/>
      <c r="W667" s="177"/>
      <c r="X667" s="177"/>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spans="1:52" ht="18" customHeight="1">
      <c r="A668" s="1"/>
      <c r="B668" s="1"/>
      <c r="C668" s="1"/>
      <c r="D668" s="1"/>
      <c r="E668" s="1"/>
      <c r="F668" s="167"/>
      <c r="G668" s="1"/>
      <c r="H668" s="167"/>
      <c r="I668" s="1"/>
      <c r="J668" s="1"/>
      <c r="K668" s="1"/>
      <c r="L668" s="10"/>
      <c r="M668" s="1"/>
      <c r="N668" s="1"/>
      <c r="O668" s="10"/>
      <c r="P668" s="1"/>
      <c r="Q668" s="1"/>
      <c r="R668" s="75"/>
      <c r="S668" s="1"/>
      <c r="T668" s="1"/>
      <c r="U668" s="1"/>
      <c r="V668" s="177"/>
      <c r="W668" s="177"/>
      <c r="X668" s="177"/>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spans="1:52" ht="18" customHeight="1">
      <c r="A669" s="1"/>
      <c r="B669" s="1"/>
      <c r="C669" s="1"/>
      <c r="D669" s="1"/>
      <c r="E669" s="1"/>
      <c r="F669" s="167"/>
      <c r="G669" s="1"/>
      <c r="H669" s="167"/>
      <c r="I669" s="1"/>
      <c r="J669" s="1"/>
      <c r="K669" s="1"/>
      <c r="L669" s="10"/>
      <c r="M669" s="1"/>
      <c r="N669" s="1"/>
      <c r="O669" s="10"/>
      <c r="P669" s="1"/>
      <c r="Q669" s="1"/>
      <c r="R669" s="75"/>
      <c r="S669" s="1"/>
      <c r="T669" s="1"/>
      <c r="U669" s="1"/>
      <c r="V669" s="177"/>
      <c r="W669" s="177"/>
      <c r="X669" s="177"/>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spans="1:52" ht="18" customHeight="1">
      <c r="A670" s="1"/>
      <c r="B670" s="1"/>
      <c r="C670" s="1"/>
      <c r="D670" s="1"/>
      <c r="E670" s="1"/>
      <c r="F670" s="167"/>
      <c r="G670" s="1"/>
      <c r="H670" s="167"/>
      <c r="I670" s="1"/>
      <c r="J670" s="1"/>
      <c r="K670" s="1"/>
      <c r="L670" s="10"/>
      <c r="M670" s="1"/>
      <c r="N670" s="1"/>
      <c r="O670" s="10"/>
      <c r="P670" s="1"/>
      <c r="Q670" s="1"/>
      <c r="R670" s="75"/>
      <c r="S670" s="1"/>
      <c r="T670" s="1"/>
      <c r="U670" s="1"/>
      <c r="V670" s="177"/>
      <c r="W670" s="177"/>
      <c r="X670" s="177"/>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spans="1:52" ht="18" customHeight="1">
      <c r="A671" s="1"/>
      <c r="B671" s="1"/>
      <c r="C671" s="1"/>
      <c r="D671" s="1"/>
      <c r="E671" s="1"/>
      <c r="F671" s="167"/>
      <c r="G671" s="1"/>
      <c r="H671" s="167"/>
      <c r="I671" s="1"/>
      <c r="J671" s="1"/>
      <c r="K671" s="1"/>
      <c r="L671" s="10"/>
      <c r="M671" s="1"/>
      <c r="N671" s="1"/>
      <c r="O671" s="10"/>
      <c r="P671" s="1"/>
      <c r="Q671" s="1"/>
      <c r="R671" s="75"/>
      <c r="S671" s="1"/>
      <c r="T671" s="1"/>
      <c r="U671" s="1"/>
      <c r="V671" s="177"/>
      <c r="W671" s="177"/>
      <c r="X671" s="177"/>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spans="1:52" ht="18" customHeight="1">
      <c r="A672" s="1"/>
      <c r="B672" s="1"/>
      <c r="C672" s="1"/>
      <c r="D672" s="1"/>
      <c r="E672" s="1"/>
      <c r="F672" s="167"/>
      <c r="G672" s="1"/>
      <c r="H672" s="167"/>
      <c r="I672" s="1"/>
      <c r="J672" s="1"/>
      <c r="K672" s="1"/>
      <c r="L672" s="10"/>
      <c r="M672" s="1"/>
      <c r="N672" s="1"/>
      <c r="O672" s="10"/>
      <c r="P672" s="1"/>
      <c r="Q672" s="1"/>
      <c r="R672" s="75"/>
      <c r="S672" s="1"/>
      <c r="T672" s="1"/>
      <c r="U672" s="1"/>
      <c r="V672" s="177"/>
      <c r="W672" s="177"/>
      <c r="X672" s="177"/>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spans="1:52" ht="18" customHeight="1">
      <c r="A673" s="1"/>
      <c r="B673" s="1"/>
      <c r="C673" s="1"/>
      <c r="D673" s="1"/>
      <c r="E673" s="1"/>
      <c r="F673" s="167"/>
      <c r="G673" s="1"/>
      <c r="H673" s="167"/>
      <c r="I673" s="1"/>
      <c r="J673" s="1"/>
      <c r="K673" s="1"/>
      <c r="L673" s="10"/>
      <c r="M673" s="1"/>
      <c r="N673" s="1"/>
      <c r="O673" s="10"/>
      <c r="P673" s="1"/>
      <c r="Q673" s="1"/>
      <c r="R673" s="75"/>
      <c r="S673" s="1"/>
      <c r="T673" s="1"/>
      <c r="U673" s="1"/>
      <c r="V673" s="177"/>
      <c r="W673" s="177"/>
      <c r="X673" s="177"/>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spans="1:52" ht="18" customHeight="1">
      <c r="A674" s="1"/>
      <c r="B674" s="1"/>
      <c r="C674" s="1"/>
      <c r="D674" s="1"/>
      <c r="E674" s="1"/>
      <c r="F674" s="167"/>
      <c r="G674" s="1"/>
      <c r="H674" s="167"/>
      <c r="I674" s="1"/>
      <c r="J674" s="1"/>
      <c r="K674" s="1"/>
      <c r="L674" s="10"/>
      <c r="M674" s="1"/>
      <c r="N674" s="1"/>
      <c r="O674" s="10"/>
      <c r="P674" s="1"/>
      <c r="Q674" s="1"/>
      <c r="R674" s="75"/>
      <c r="S674" s="1"/>
      <c r="T674" s="1"/>
      <c r="U674" s="1"/>
      <c r="V674" s="177"/>
      <c r="W674" s="177"/>
      <c r="X674" s="177"/>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spans="1:52" ht="18" customHeight="1">
      <c r="A675" s="1"/>
      <c r="B675" s="1"/>
      <c r="C675" s="1"/>
      <c r="D675" s="1"/>
      <c r="E675" s="1"/>
      <c r="F675" s="167"/>
      <c r="G675" s="1"/>
      <c r="H675" s="167"/>
      <c r="I675" s="1"/>
      <c r="J675" s="1"/>
      <c r="K675" s="1"/>
      <c r="L675" s="10"/>
      <c r="M675" s="1"/>
      <c r="N675" s="1"/>
      <c r="O675" s="10"/>
      <c r="P675" s="1"/>
      <c r="Q675" s="1"/>
      <c r="R675" s="75"/>
      <c r="S675" s="1"/>
      <c r="T675" s="1"/>
      <c r="U675" s="1"/>
      <c r="V675" s="177"/>
      <c r="W675" s="177"/>
      <c r="X675" s="177"/>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spans="1:52" ht="18" customHeight="1">
      <c r="A676" s="1"/>
      <c r="B676" s="1"/>
      <c r="C676" s="1"/>
      <c r="D676" s="1"/>
      <c r="E676" s="1"/>
      <c r="F676" s="167"/>
      <c r="G676" s="1"/>
      <c r="H676" s="167"/>
      <c r="I676" s="1"/>
      <c r="J676" s="1"/>
      <c r="K676" s="1"/>
      <c r="L676" s="10"/>
      <c r="M676" s="1"/>
      <c r="N676" s="1"/>
      <c r="O676" s="10"/>
      <c r="P676" s="1"/>
      <c r="Q676" s="1"/>
      <c r="R676" s="75"/>
      <c r="S676" s="1"/>
      <c r="T676" s="1"/>
      <c r="U676" s="1"/>
      <c r="V676" s="177"/>
      <c r="W676" s="177"/>
      <c r="X676" s="177"/>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spans="1:52" ht="18" customHeight="1">
      <c r="A677" s="1"/>
      <c r="B677" s="1"/>
      <c r="C677" s="1"/>
      <c r="D677" s="1"/>
      <c r="E677" s="1"/>
      <c r="F677" s="167"/>
      <c r="G677" s="1"/>
      <c r="H677" s="167"/>
      <c r="I677" s="1"/>
      <c r="J677" s="1"/>
      <c r="K677" s="1"/>
      <c r="L677" s="10"/>
      <c r="M677" s="1"/>
      <c r="N677" s="1"/>
      <c r="O677" s="10"/>
      <c r="P677" s="1"/>
      <c r="Q677" s="1"/>
      <c r="R677" s="75"/>
      <c r="S677" s="1"/>
      <c r="T677" s="1"/>
      <c r="U677" s="1"/>
      <c r="V677" s="177"/>
      <c r="W677" s="177"/>
      <c r="X677" s="177"/>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spans="1:52" ht="18" customHeight="1">
      <c r="A678" s="1"/>
      <c r="B678" s="1"/>
      <c r="C678" s="1"/>
      <c r="D678" s="1"/>
      <c r="E678" s="1"/>
      <c r="F678" s="167"/>
      <c r="G678" s="1"/>
      <c r="H678" s="167"/>
      <c r="I678" s="1"/>
      <c r="J678" s="1"/>
      <c r="K678" s="1"/>
      <c r="L678" s="10"/>
      <c r="M678" s="1"/>
      <c r="N678" s="1"/>
      <c r="O678" s="10"/>
      <c r="P678" s="1"/>
      <c r="Q678" s="1"/>
      <c r="R678" s="75"/>
      <c r="S678" s="1"/>
      <c r="T678" s="1"/>
      <c r="U678" s="1"/>
      <c r="V678" s="177"/>
      <c r="W678" s="177"/>
      <c r="X678" s="177"/>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spans="1:52" ht="18" customHeight="1">
      <c r="A679" s="1"/>
      <c r="B679" s="1"/>
      <c r="C679" s="1"/>
      <c r="D679" s="1"/>
      <c r="E679" s="1"/>
      <c r="F679" s="167"/>
      <c r="G679" s="1"/>
      <c r="H679" s="167"/>
      <c r="I679" s="1"/>
      <c r="J679" s="1"/>
      <c r="K679" s="1"/>
      <c r="L679" s="10"/>
      <c r="M679" s="1"/>
      <c r="N679" s="1"/>
      <c r="O679" s="10"/>
      <c r="P679" s="1"/>
      <c r="Q679" s="1"/>
      <c r="R679" s="75"/>
      <c r="S679" s="1"/>
      <c r="T679" s="1"/>
      <c r="U679" s="1"/>
      <c r="V679" s="177"/>
      <c r="W679" s="177"/>
      <c r="X679" s="177"/>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spans="1:52" ht="18" customHeight="1">
      <c r="A680" s="1"/>
      <c r="B680" s="1"/>
      <c r="C680" s="1"/>
      <c r="D680" s="1"/>
      <c r="E680" s="1"/>
      <c r="F680" s="167"/>
      <c r="G680" s="1"/>
      <c r="H680" s="167"/>
      <c r="I680" s="1"/>
      <c r="J680" s="1"/>
      <c r="K680" s="1"/>
      <c r="L680" s="10"/>
      <c r="M680" s="1"/>
      <c r="N680" s="1"/>
      <c r="O680" s="10"/>
      <c r="P680" s="1"/>
      <c r="Q680" s="1"/>
      <c r="R680" s="75"/>
      <c r="S680" s="1"/>
      <c r="T680" s="1"/>
      <c r="U680" s="1"/>
      <c r="V680" s="177"/>
      <c r="W680" s="177"/>
      <c r="X680" s="177"/>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spans="1:52" ht="18" customHeight="1">
      <c r="A681" s="1"/>
      <c r="B681" s="1"/>
      <c r="C681" s="1"/>
      <c r="D681" s="1"/>
      <c r="E681" s="1"/>
      <c r="F681" s="167"/>
      <c r="G681" s="1"/>
      <c r="H681" s="167"/>
      <c r="I681" s="1"/>
      <c r="J681" s="1"/>
      <c r="K681" s="1"/>
      <c r="L681" s="10"/>
      <c r="M681" s="1"/>
      <c r="N681" s="1"/>
      <c r="O681" s="10"/>
      <c r="P681" s="1"/>
      <c r="Q681" s="1"/>
      <c r="R681" s="75"/>
      <c r="S681" s="1"/>
      <c r="T681" s="1"/>
      <c r="U681" s="1"/>
      <c r="V681" s="177"/>
      <c r="W681" s="177"/>
      <c r="X681" s="177"/>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spans="1:52" ht="18" customHeight="1">
      <c r="A682" s="1"/>
      <c r="B682" s="1"/>
      <c r="C682" s="1"/>
      <c r="D682" s="1"/>
      <c r="E682" s="1"/>
      <c r="F682" s="167"/>
      <c r="G682" s="1"/>
      <c r="H682" s="167"/>
      <c r="I682" s="1"/>
      <c r="J682" s="1"/>
      <c r="K682" s="1"/>
      <c r="L682" s="10"/>
      <c r="M682" s="1"/>
      <c r="N682" s="1"/>
      <c r="O682" s="10"/>
      <c r="P682" s="1"/>
      <c r="Q682" s="1"/>
      <c r="R682" s="75"/>
      <c r="S682" s="1"/>
      <c r="T682" s="1"/>
      <c r="U682" s="1"/>
      <c r="V682" s="177"/>
      <c r="W682" s="177"/>
      <c r="X682" s="177"/>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spans="1:52" ht="18" customHeight="1">
      <c r="A683" s="1"/>
      <c r="B683" s="1"/>
      <c r="C683" s="1"/>
      <c r="D683" s="1"/>
      <c r="E683" s="1"/>
      <c r="F683" s="167"/>
      <c r="G683" s="1"/>
      <c r="H683" s="167"/>
      <c r="I683" s="1"/>
      <c r="J683" s="1"/>
      <c r="K683" s="1"/>
      <c r="L683" s="10"/>
      <c r="M683" s="1"/>
      <c r="N683" s="1"/>
      <c r="O683" s="10"/>
      <c r="P683" s="1"/>
      <c r="Q683" s="1"/>
      <c r="R683" s="75"/>
      <c r="S683" s="1"/>
      <c r="T683" s="1"/>
      <c r="U683" s="1"/>
      <c r="V683" s="177"/>
      <c r="W683" s="177"/>
      <c r="X683" s="177"/>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spans="1:52" ht="18" customHeight="1">
      <c r="A684" s="1"/>
      <c r="B684" s="1"/>
      <c r="C684" s="1"/>
      <c r="D684" s="1"/>
      <c r="E684" s="1"/>
      <c r="F684" s="167"/>
      <c r="G684" s="1"/>
      <c r="H684" s="167"/>
      <c r="I684" s="1"/>
      <c r="J684" s="1"/>
      <c r="K684" s="1"/>
      <c r="L684" s="10"/>
      <c r="M684" s="1"/>
      <c r="N684" s="1"/>
      <c r="O684" s="10"/>
      <c r="P684" s="1"/>
      <c r="Q684" s="1"/>
      <c r="R684" s="75"/>
      <c r="S684" s="1"/>
      <c r="T684" s="1"/>
      <c r="U684" s="1"/>
      <c r="V684" s="177"/>
      <c r="W684" s="177"/>
      <c r="X684" s="177"/>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spans="1:52" ht="18" customHeight="1">
      <c r="A685" s="1"/>
      <c r="B685" s="1"/>
      <c r="C685" s="1"/>
      <c r="D685" s="1"/>
      <c r="E685" s="1"/>
      <c r="F685" s="167"/>
      <c r="G685" s="1"/>
      <c r="H685" s="167"/>
      <c r="I685" s="1"/>
      <c r="J685" s="1"/>
      <c r="K685" s="1"/>
      <c r="L685" s="10"/>
      <c r="M685" s="1"/>
      <c r="N685" s="1"/>
      <c r="O685" s="10"/>
      <c r="P685" s="1"/>
      <c r="Q685" s="1"/>
      <c r="R685" s="75"/>
      <c r="S685" s="1"/>
      <c r="T685" s="1"/>
      <c r="U685" s="1"/>
      <c r="V685" s="177"/>
      <c r="W685" s="177"/>
      <c r="X685" s="177"/>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spans="1:52" ht="18" customHeight="1">
      <c r="A686" s="1"/>
      <c r="B686" s="1"/>
      <c r="C686" s="1"/>
      <c r="D686" s="1"/>
      <c r="E686" s="1"/>
      <c r="F686" s="167"/>
      <c r="G686" s="1"/>
      <c r="H686" s="167"/>
      <c r="I686" s="1"/>
      <c r="J686" s="1"/>
      <c r="K686" s="1"/>
      <c r="L686" s="10"/>
      <c r="M686" s="1"/>
      <c r="N686" s="1"/>
      <c r="O686" s="10"/>
      <c r="P686" s="1"/>
      <c r="Q686" s="1"/>
      <c r="R686" s="75"/>
      <c r="S686" s="1"/>
      <c r="T686" s="1"/>
      <c r="U686" s="1"/>
      <c r="V686" s="177"/>
      <c r="W686" s="177"/>
      <c r="X686" s="177"/>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spans="1:52" ht="18" customHeight="1">
      <c r="A687" s="1"/>
      <c r="B687" s="1"/>
      <c r="C687" s="1"/>
      <c r="D687" s="1"/>
      <c r="E687" s="1"/>
      <c r="F687" s="167"/>
      <c r="G687" s="1"/>
      <c r="H687" s="167"/>
      <c r="I687" s="1"/>
      <c r="J687" s="1"/>
      <c r="K687" s="1"/>
      <c r="L687" s="10"/>
      <c r="M687" s="1"/>
      <c r="N687" s="1"/>
      <c r="O687" s="10"/>
      <c r="P687" s="1"/>
      <c r="Q687" s="1"/>
      <c r="R687" s="75"/>
      <c r="S687" s="1"/>
      <c r="T687" s="1"/>
      <c r="U687" s="1"/>
      <c r="V687" s="177"/>
      <c r="W687" s="177"/>
      <c r="X687" s="177"/>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spans="1:52" ht="18" customHeight="1">
      <c r="A688" s="1"/>
      <c r="B688" s="1"/>
      <c r="C688" s="1"/>
      <c r="D688" s="1"/>
      <c r="E688" s="1"/>
      <c r="F688" s="167"/>
      <c r="G688" s="1"/>
      <c r="H688" s="167"/>
      <c r="I688" s="1"/>
      <c r="J688" s="1"/>
      <c r="K688" s="1"/>
      <c r="L688" s="10"/>
      <c r="M688" s="1"/>
      <c r="N688" s="1"/>
      <c r="O688" s="10"/>
      <c r="P688" s="1"/>
      <c r="Q688" s="1"/>
      <c r="R688" s="75"/>
      <c r="S688" s="1"/>
      <c r="T688" s="1"/>
      <c r="U688" s="1"/>
      <c r="V688" s="177"/>
      <c r="W688" s="177"/>
      <c r="X688" s="177"/>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spans="1:52" ht="18" customHeight="1">
      <c r="A689" s="1"/>
      <c r="B689" s="1"/>
      <c r="C689" s="1"/>
      <c r="D689" s="1"/>
      <c r="E689" s="1"/>
      <c r="F689" s="167"/>
      <c r="G689" s="1"/>
      <c r="H689" s="167"/>
      <c r="I689" s="1"/>
      <c r="J689" s="1"/>
      <c r="K689" s="1"/>
      <c r="L689" s="10"/>
      <c r="M689" s="1"/>
      <c r="N689" s="1"/>
      <c r="O689" s="10"/>
      <c r="P689" s="1"/>
      <c r="Q689" s="1"/>
      <c r="R689" s="75"/>
      <c r="S689" s="1"/>
      <c r="T689" s="1"/>
      <c r="U689" s="1"/>
      <c r="V689" s="177"/>
      <c r="W689" s="177"/>
      <c r="X689" s="177"/>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spans="1:52" ht="18" customHeight="1">
      <c r="A690" s="1"/>
      <c r="B690" s="1"/>
      <c r="C690" s="1"/>
      <c r="D690" s="1"/>
      <c r="E690" s="1"/>
      <c r="F690" s="167"/>
      <c r="G690" s="1"/>
      <c r="H690" s="167"/>
      <c r="I690" s="1"/>
      <c r="J690" s="1"/>
      <c r="K690" s="1"/>
      <c r="L690" s="10"/>
      <c r="M690" s="1"/>
      <c r="N690" s="1"/>
      <c r="O690" s="10"/>
      <c r="P690" s="1"/>
      <c r="Q690" s="1"/>
      <c r="R690" s="75"/>
      <c r="S690" s="1"/>
      <c r="T690" s="1"/>
      <c r="U690" s="1"/>
      <c r="V690" s="177"/>
      <c r="W690" s="177"/>
      <c r="X690" s="177"/>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spans="1:52" ht="18" customHeight="1">
      <c r="A691" s="1"/>
      <c r="B691" s="1"/>
      <c r="C691" s="1"/>
      <c r="D691" s="1"/>
      <c r="E691" s="1"/>
      <c r="F691" s="167"/>
      <c r="G691" s="1"/>
      <c r="H691" s="167"/>
      <c r="I691" s="1"/>
      <c r="J691" s="1"/>
      <c r="K691" s="1"/>
      <c r="L691" s="10"/>
      <c r="M691" s="1"/>
      <c r="N691" s="1"/>
      <c r="O691" s="10"/>
      <c r="P691" s="1"/>
      <c r="Q691" s="1"/>
      <c r="R691" s="75"/>
      <c r="S691" s="1"/>
      <c r="T691" s="1"/>
      <c r="U691" s="1"/>
      <c r="V691" s="177"/>
      <c r="W691" s="177"/>
      <c r="X691" s="177"/>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spans="1:52" ht="18" customHeight="1">
      <c r="A692" s="1"/>
      <c r="B692" s="1"/>
      <c r="C692" s="1"/>
      <c r="D692" s="1"/>
      <c r="E692" s="1"/>
      <c r="F692" s="167"/>
      <c r="G692" s="1"/>
      <c r="H692" s="167"/>
      <c r="I692" s="1"/>
      <c r="J692" s="1"/>
      <c r="K692" s="1"/>
      <c r="L692" s="10"/>
      <c r="M692" s="1"/>
      <c r="N692" s="1"/>
      <c r="O692" s="10"/>
      <c r="P692" s="1"/>
      <c r="Q692" s="1"/>
      <c r="R692" s="75"/>
      <c r="S692" s="1"/>
      <c r="T692" s="1"/>
      <c r="U692" s="1"/>
      <c r="V692" s="177"/>
      <c r="W692" s="177"/>
      <c r="X692" s="177"/>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spans="1:52" ht="18" customHeight="1">
      <c r="A693" s="1"/>
      <c r="B693" s="1"/>
      <c r="C693" s="1"/>
      <c r="D693" s="1"/>
      <c r="E693" s="1"/>
      <c r="F693" s="167"/>
      <c r="G693" s="1"/>
      <c r="H693" s="167"/>
      <c r="I693" s="1"/>
      <c r="J693" s="1"/>
      <c r="K693" s="1"/>
      <c r="L693" s="10"/>
      <c r="M693" s="1"/>
      <c r="N693" s="1"/>
      <c r="O693" s="10"/>
      <c r="P693" s="1"/>
      <c r="Q693" s="1"/>
      <c r="R693" s="75"/>
      <c r="S693" s="1"/>
      <c r="T693" s="1"/>
      <c r="U693" s="1"/>
      <c r="V693" s="177"/>
      <c r="W693" s="177"/>
      <c r="X693" s="177"/>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spans="1:52" ht="18" customHeight="1">
      <c r="A694" s="1"/>
      <c r="B694" s="1"/>
      <c r="C694" s="1"/>
      <c r="D694" s="1"/>
      <c r="E694" s="1"/>
      <c r="F694" s="167"/>
      <c r="G694" s="1"/>
      <c r="H694" s="167"/>
      <c r="I694" s="1"/>
      <c r="J694" s="1"/>
      <c r="K694" s="1"/>
      <c r="L694" s="10"/>
      <c r="M694" s="1"/>
      <c r="N694" s="1"/>
      <c r="O694" s="10"/>
      <c r="P694" s="1"/>
      <c r="Q694" s="1"/>
      <c r="R694" s="75"/>
      <c r="S694" s="1"/>
      <c r="T694" s="1"/>
      <c r="U694" s="1"/>
      <c r="V694" s="177"/>
      <c r="W694" s="177"/>
      <c r="X694" s="177"/>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spans="1:52" ht="18" customHeight="1">
      <c r="A695" s="1"/>
      <c r="B695" s="1"/>
      <c r="C695" s="1"/>
      <c r="D695" s="1"/>
      <c r="E695" s="1"/>
      <c r="F695" s="167"/>
      <c r="G695" s="1"/>
      <c r="H695" s="167"/>
      <c r="I695" s="1"/>
      <c r="J695" s="1"/>
      <c r="K695" s="1"/>
      <c r="L695" s="10"/>
      <c r="M695" s="1"/>
      <c r="N695" s="1"/>
      <c r="O695" s="10"/>
      <c r="P695" s="1"/>
      <c r="Q695" s="1"/>
      <c r="R695" s="75"/>
      <c r="S695" s="1"/>
      <c r="T695" s="1"/>
      <c r="U695" s="1"/>
      <c r="V695" s="177"/>
      <c r="W695" s="177"/>
      <c r="X695" s="177"/>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spans="1:52" ht="18" customHeight="1">
      <c r="A696" s="1"/>
      <c r="B696" s="1"/>
      <c r="C696" s="1"/>
      <c r="D696" s="1"/>
      <c r="E696" s="1"/>
      <c r="F696" s="167"/>
      <c r="G696" s="1"/>
      <c r="H696" s="167"/>
      <c r="I696" s="1"/>
      <c r="J696" s="1"/>
      <c r="K696" s="1"/>
      <c r="L696" s="10"/>
      <c r="M696" s="1"/>
      <c r="N696" s="1"/>
      <c r="O696" s="10"/>
      <c r="P696" s="1"/>
      <c r="Q696" s="1"/>
      <c r="R696" s="75"/>
      <c r="S696" s="1"/>
      <c r="T696" s="1"/>
      <c r="U696" s="1"/>
      <c r="V696" s="177"/>
      <c r="W696" s="177"/>
      <c r="X696" s="177"/>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spans="1:52" ht="18" customHeight="1">
      <c r="A697" s="1"/>
      <c r="B697" s="1"/>
      <c r="C697" s="1"/>
      <c r="D697" s="1"/>
      <c r="E697" s="1"/>
      <c r="F697" s="167"/>
      <c r="G697" s="1"/>
      <c r="H697" s="167"/>
      <c r="I697" s="1"/>
      <c r="J697" s="1"/>
      <c r="K697" s="1"/>
      <c r="L697" s="10"/>
      <c r="M697" s="1"/>
      <c r="N697" s="1"/>
      <c r="O697" s="10"/>
      <c r="P697" s="1"/>
      <c r="Q697" s="1"/>
      <c r="R697" s="75"/>
      <c r="S697" s="1"/>
      <c r="T697" s="1"/>
      <c r="U697" s="1"/>
      <c r="V697" s="177"/>
      <c r="W697" s="177"/>
      <c r="X697" s="177"/>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spans="1:52" ht="18" customHeight="1">
      <c r="A698" s="1"/>
      <c r="B698" s="1"/>
      <c r="C698" s="1"/>
      <c r="D698" s="1"/>
      <c r="E698" s="1"/>
      <c r="F698" s="167"/>
      <c r="G698" s="1"/>
      <c r="H698" s="167"/>
      <c r="I698" s="1"/>
      <c r="J698" s="1"/>
      <c r="K698" s="1"/>
      <c r="L698" s="10"/>
      <c r="M698" s="1"/>
      <c r="N698" s="1"/>
      <c r="O698" s="10"/>
      <c r="P698" s="1"/>
      <c r="Q698" s="1"/>
      <c r="R698" s="75"/>
      <c r="S698" s="1"/>
      <c r="T698" s="1"/>
      <c r="U698" s="1"/>
      <c r="V698" s="177"/>
      <c r="W698" s="177"/>
      <c r="X698" s="177"/>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spans="1:52" ht="18" customHeight="1">
      <c r="A699" s="1"/>
      <c r="B699" s="1"/>
      <c r="C699" s="1"/>
      <c r="D699" s="1"/>
      <c r="E699" s="1"/>
      <c r="F699" s="167"/>
      <c r="G699" s="1"/>
      <c r="H699" s="167"/>
      <c r="I699" s="1"/>
      <c r="J699" s="1"/>
      <c r="K699" s="1"/>
      <c r="L699" s="10"/>
      <c r="M699" s="1"/>
      <c r="N699" s="1"/>
      <c r="O699" s="10"/>
      <c r="P699" s="1"/>
      <c r="Q699" s="1"/>
      <c r="R699" s="75"/>
      <c r="S699" s="1"/>
      <c r="T699" s="1"/>
      <c r="U699" s="1"/>
      <c r="V699" s="177"/>
      <c r="W699" s="177"/>
      <c r="X699" s="177"/>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spans="1:52" ht="18" customHeight="1">
      <c r="A700" s="1"/>
      <c r="B700" s="1"/>
      <c r="C700" s="1"/>
      <c r="D700" s="1"/>
      <c r="E700" s="1"/>
      <c r="F700" s="167"/>
      <c r="G700" s="1"/>
      <c r="H700" s="167"/>
      <c r="I700" s="1"/>
      <c r="J700" s="1"/>
      <c r="K700" s="1"/>
      <c r="L700" s="10"/>
      <c r="M700" s="1"/>
      <c r="N700" s="1"/>
      <c r="O700" s="10"/>
      <c r="P700" s="1"/>
      <c r="Q700" s="1"/>
      <c r="R700" s="75"/>
      <c r="S700" s="1"/>
      <c r="T700" s="1"/>
      <c r="U700" s="1"/>
      <c r="V700" s="177"/>
      <c r="W700" s="177"/>
      <c r="X700" s="177"/>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spans="1:52" ht="18" customHeight="1">
      <c r="A701" s="1"/>
      <c r="B701" s="1"/>
      <c r="C701" s="1"/>
      <c r="D701" s="1"/>
      <c r="E701" s="1"/>
      <c r="F701" s="167"/>
      <c r="G701" s="1"/>
      <c r="H701" s="167"/>
      <c r="I701" s="1"/>
      <c r="J701" s="1"/>
      <c r="K701" s="1"/>
      <c r="L701" s="10"/>
      <c r="M701" s="1"/>
      <c r="N701" s="1"/>
      <c r="O701" s="10"/>
      <c r="P701" s="1"/>
      <c r="Q701" s="1"/>
      <c r="R701" s="75"/>
      <c r="S701" s="1"/>
      <c r="T701" s="1"/>
      <c r="U701" s="1"/>
      <c r="V701" s="177"/>
      <c r="W701" s="177"/>
      <c r="X701" s="177"/>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spans="1:52" ht="18" customHeight="1">
      <c r="A702" s="1"/>
      <c r="B702" s="1"/>
      <c r="C702" s="1"/>
      <c r="D702" s="1"/>
      <c r="E702" s="1"/>
      <c r="F702" s="167"/>
      <c r="G702" s="1"/>
      <c r="H702" s="167"/>
      <c r="I702" s="1"/>
      <c r="J702" s="1"/>
      <c r="K702" s="1"/>
      <c r="L702" s="10"/>
      <c r="M702" s="1"/>
      <c r="N702" s="1"/>
      <c r="O702" s="10"/>
      <c r="P702" s="1"/>
      <c r="Q702" s="1"/>
      <c r="R702" s="75"/>
      <c r="S702" s="1"/>
      <c r="T702" s="1"/>
      <c r="U702" s="1"/>
      <c r="V702" s="177"/>
      <c r="W702" s="177"/>
      <c r="X702" s="177"/>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spans="1:52" ht="18" customHeight="1">
      <c r="A703" s="1"/>
      <c r="B703" s="1"/>
      <c r="C703" s="1"/>
      <c r="D703" s="1"/>
      <c r="E703" s="1"/>
      <c r="F703" s="167"/>
      <c r="G703" s="1"/>
      <c r="H703" s="167"/>
      <c r="I703" s="1"/>
      <c r="J703" s="1"/>
      <c r="K703" s="1"/>
      <c r="L703" s="10"/>
      <c r="M703" s="1"/>
      <c r="N703" s="1"/>
      <c r="O703" s="10"/>
      <c r="P703" s="1"/>
      <c r="Q703" s="1"/>
      <c r="R703" s="75"/>
      <c r="S703" s="1"/>
      <c r="T703" s="1"/>
      <c r="U703" s="1"/>
      <c r="V703" s="177"/>
      <c r="W703" s="177"/>
      <c r="X703" s="177"/>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spans="1:52" ht="18" customHeight="1">
      <c r="A704" s="1"/>
      <c r="B704" s="1"/>
      <c r="C704" s="1"/>
      <c r="D704" s="1"/>
      <c r="E704" s="1"/>
      <c r="F704" s="167"/>
      <c r="G704" s="1"/>
      <c r="H704" s="167"/>
      <c r="I704" s="1"/>
      <c r="J704" s="1"/>
      <c r="K704" s="1"/>
      <c r="L704" s="10"/>
      <c r="M704" s="1"/>
      <c r="N704" s="1"/>
      <c r="O704" s="10"/>
      <c r="P704" s="1"/>
      <c r="Q704" s="1"/>
      <c r="R704" s="75"/>
      <c r="S704" s="1"/>
      <c r="T704" s="1"/>
      <c r="U704" s="1"/>
      <c r="V704" s="177"/>
      <c r="W704" s="177"/>
      <c r="X704" s="177"/>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spans="1:52" ht="18" customHeight="1">
      <c r="A705" s="1"/>
      <c r="B705" s="1"/>
      <c r="C705" s="1"/>
      <c r="D705" s="1"/>
      <c r="E705" s="1"/>
      <c r="F705" s="167"/>
      <c r="G705" s="1"/>
      <c r="H705" s="167"/>
      <c r="I705" s="1"/>
      <c r="J705" s="1"/>
      <c r="K705" s="1"/>
      <c r="L705" s="10"/>
      <c r="M705" s="1"/>
      <c r="N705" s="1"/>
      <c r="O705" s="10"/>
      <c r="P705" s="1"/>
      <c r="Q705" s="1"/>
      <c r="R705" s="75"/>
      <c r="S705" s="1"/>
      <c r="T705" s="1"/>
      <c r="U705" s="1"/>
      <c r="V705" s="177"/>
      <c r="W705" s="177"/>
      <c r="X705" s="177"/>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spans="1:52" ht="18" customHeight="1">
      <c r="A706" s="1"/>
      <c r="B706" s="1"/>
      <c r="C706" s="1"/>
      <c r="D706" s="1"/>
      <c r="E706" s="1"/>
      <c r="F706" s="167"/>
      <c r="G706" s="1"/>
      <c r="H706" s="167"/>
      <c r="I706" s="1"/>
      <c r="J706" s="1"/>
      <c r="K706" s="1"/>
      <c r="L706" s="10"/>
      <c r="M706" s="1"/>
      <c r="N706" s="1"/>
      <c r="O706" s="10"/>
      <c r="P706" s="1"/>
      <c r="Q706" s="1"/>
      <c r="R706" s="75"/>
      <c r="S706" s="1"/>
      <c r="T706" s="1"/>
      <c r="U706" s="1"/>
      <c r="V706" s="177"/>
      <c r="W706" s="177"/>
      <c r="X706" s="177"/>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spans="1:52" ht="18" customHeight="1">
      <c r="A707" s="1"/>
      <c r="B707" s="1"/>
      <c r="C707" s="1"/>
      <c r="D707" s="1"/>
      <c r="E707" s="1"/>
      <c r="F707" s="167"/>
      <c r="G707" s="1"/>
      <c r="H707" s="167"/>
      <c r="I707" s="1"/>
      <c r="J707" s="1"/>
      <c r="K707" s="1"/>
      <c r="L707" s="10"/>
      <c r="M707" s="1"/>
      <c r="N707" s="1"/>
      <c r="O707" s="10"/>
      <c r="P707" s="1"/>
      <c r="Q707" s="1"/>
      <c r="R707" s="75"/>
      <c r="S707" s="1"/>
      <c r="T707" s="1"/>
      <c r="U707" s="1"/>
      <c r="V707" s="177"/>
      <c r="W707" s="177"/>
      <c r="X707" s="177"/>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spans="1:52" ht="18" customHeight="1">
      <c r="A708" s="1"/>
      <c r="B708" s="1"/>
      <c r="C708" s="1"/>
      <c r="D708" s="1"/>
      <c r="E708" s="1"/>
      <c r="F708" s="167"/>
      <c r="G708" s="1"/>
      <c r="H708" s="167"/>
      <c r="I708" s="1"/>
      <c r="J708" s="1"/>
      <c r="K708" s="1"/>
      <c r="L708" s="10"/>
      <c r="M708" s="1"/>
      <c r="N708" s="1"/>
      <c r="O708" s="10"/>
      <c r="P708" s="1"/>
      <c r="Q708" s="1"/>
      <c r="R708" s="75"/>
      <c r="S708" s="1"/>
      <c r="T708" s="1"/>
      <c r="U708" s="1"/>
      <c r="V708" s="177"/>
      <c r="W708" s="177"/>
      <c r="X708" s="177"/>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spans="1:52" ht="18" customHeight="1">
      <c r="A709" s="1"/>
      <c r="B709" s="1"/>
      <c r="C709" s="1"/>
      <c r="D709" s="1"/>
      <c r="E709" s="1"/>
      <c r="F709" s="167"/>
      <c r="G709" s="1"/>
      <c r="H709" s="167"/>
      <c r="I709" s="1"/>
      <c r="J709" s="1"/>
      <c r="K709" s="1"/>
      <c r="L709" s="10"/>
      <c r="M709" s="1"/>
      <c r="N709" s="1"/>
      <c r="O709" s="10"/>
      <c r="P709" s="1"/>
      <c r="Q709" s="1"/>
      <c r="R709" s="75"/>
      <c r="S709" s="1"/>
      <c r="T709" s="1"/>
      <c r="U709" s="1"/>
      <c r="V709" s="177"/>
      <c r="W709" s="177"/>
      <c r="X709" s="177"/>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spans="1:52" ht="18" customHeight="1">
      <c r="A710" s="1"/>
      <c r="B710" s="1"/>
      <c r="C710" s="1"/>
      <c r="D710" s="1"/>
      <c r="E710" s="1"/>
      <c r="F710" s="167"/>
      <c r="G710" s="1"/>
      <c r="H710" s="167"/>
      <c r="I710" s="1"/>
      <c r="J710" s="1"/>
      <c r="K710" s="1"/>
      <c r="L710" s="10"/>
      <c r="M710" s="1"/>
      <c r="N710" s="1"/>
      <c r="O710" s="10"/>
      <c r="P710" s="1"/>
      <c r="Q710" s="1"/>
      <c r="R710" s="75"/>
      <c r="S710" s="1"/>
      <c r="T710" s="1"/>
      <c r="U710" s="1"/>
      <c r="V710" s="177"/>
      <c r="W710" s="177"/>
      <c r="X710" s="177"/>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spans="1:52" ht="18" customHeight="1">
      <c r="A711" s="1"/>
      <c r="B711" s="1"/>
      <c r="C711" s="1"/>
      <c r="D711" s="1"/>
      <c r="E711" s="1"/>
      <c r="F711" s="167"/>
      <c r="G711" s="1"/>
      <c r="H711" s="167"/>
      <c r="I711" s="1"/>
      <c r="J711" s="1"/>
      <c r="K711" s="1"/>
      <c r="L711" s="10"/>
      <c r="M711" s="1"/>
      <c r="N711" s="1"/>
      <c r="O711" s="10"/>
      <c r="P711" s="1"/>
      <c r="Q711" s="1"/>
      <c r="R711" s="75"/>
      <c r="S711" s="1"/>
      <c r="T711" s="1"/>
      <c r="U711" s="1"/>
      <c r="V711" s="177"/>
      <c r="W711" s="177"/>
      <c r="X711" s="177"/>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spans="1:52" ht="18" customHeight="1">
      <c r="A712" s="1"/>
      <c r="B712" s="1"/>
      <c r="C712" s="1"/>
      <c r="D712" s="1"/>
      <c r="E712" s="1"/>
      <c r="F712" s="167"/>
      <c r="G712" s="1"/>
      <c r="H712" s="167"/>
      <c r="I712" s="1"/>
      <c r="J712" s="1"/>
      <c r="K712" s="1"/>
      <c r="L712" s="10"/>
      <c r="M712" s="1"/>
      <c r="N712" s="1"/>
      <c r="O712" s="10"/>
      <c r="P712" s="1"/>
      <c r="Q712" s="1"/>
      <c r="R712" s="75"/>
      <c r="S712" s="1"/>
      <c r="T712" s="1"/>
      <c r="U712" s="1"/>
      <c r="V712" s="177"/>
      <c r="W712" s="177"/>
      <c r="X712" s="177"/>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spans="1:52" ht="18" customHeight="1">
      <c r="A713" s="1"/>
      <c r="B713" s="1"/>
      <c r="C713" s="1"/>
      <c r="D713" s="1"/>
      <c r="E713" s="1"/>
      <c r="F713" s="167"/>
      <c r="G713" s="1"/>
      <c r="H713" s="167"/>
      <c r="I713" s="1"/>
      <c r="J713" s="1"/>
      <c r="K713" s="1"/>
      <c r="L713" s="10"/>
      <c r="M713" s="1"/>
      <c r="N713" s="1"/>
      <c r="O713" s="10"/>
      <c r="P713" s="1"/>
      <c r="Q713" s="1"/>
      <c r="R713" s="75"/>
      <c r="S713" s="1"/>
      <c r="T713" s="1"/>
      <c r="U713" s="1"/>
      <c r="V713" s="177"/>
      <c r="W713" s="177"/>
      <c r="X713" s="177"/>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spans="1:52" ht="18" customHeight="1">
      <c r="A714" s="1"/>
      <c r="B714" s="1"/>
      <c r="C714" s="1"/>
      <c r="D714" s="1"/>
      <c r="E714" s="1"/>
      <c r="F714" s="167"/>
      <c r="G714" s="1"/>
      <c r="H714" s="167"/>
      <c r="I714" s="1"/>
      <c r="J714" s="1"/>
      <c r="K714" s="1"/>
      <c r="L714" s="10"/>
      <c r="M714" s="1"/>
      <c r="N714" s="1"/>
      <c r="O714" s="10"/>
      <c r="P714" s="1"/>
      <c r="Q714" s="1"/>
      <c r="R714" s="75"/>
      <c r="S714" s="1"/>
      <c r="T714" s="1"/>
      <c r="U714" s="1"/>
      <c r="V714" s="177"/>
      <c r="W714" s="177"/>
      <c r="X714" s="177"/>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spans="1:52" ht="18" customHeight="1">
      <c r="A715" s="1"/>
      <c r="B715" s="1"/>
      <c r="C715" s="1"/>
      <c r="D715" s="1"/>
      <c r="E715" s="1"/>
      <c r="F715" s="167"/>
      <c r="G715" s="1"/>
      <c r="H715" s="167"/>
      <c r="I715" s="1"/>
      <c r="J715" s="1"/>
      <c r="K715" s="1"/>
      <c r="L715" s="10"/>
      <c r="M715" s="1"/>
      <c r="N715" s="1"/>
      <c r="O715" s="10"/>
      <c r="P715" s="1"/>
      <c r="Q715" s="1"/>
      <c r="R715" s="75"/>
      <c r="S715" s="1"/>
      <c r="T715" s="1"/>
      <c r="U715" s="1"/>
      <c r="V715" s="177"/>
      <c r="W715" s="177"/>
      <c r="X715" s="177"/>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spans="1:52" ht="18" customHeight="1">
      <c r="A716" s="1"/>
      <c r="B716" s="1"/>
      <c r="C716" s="1"/>
      <c r="D716" s="1"/>
      <c r="E716" s="1"/>
      <c r="F716" s="167"/>
      <c r="G716" s="1"/>
      <c r="H716" s="167"/>
      <c r="I716" s="1"/>
      <c r="J716" s="1"/>
      <c r="K716" s="1"/>
      <c r="L716" s="10"/>
      <c r="M716" s="1"/>
      <c r="N716" s="1"/>
      <c r="O716" s="10"/>
      <c r="P716" s="1"/>
      <c r="Q716" s="1"/>
      <c r="R716" s="75"/>
      <c r="S716" s="1"/>
      <c r="T716" s="1"/>
      <c r="U716" s="1"/>
      <c r="V716" s="177"/>
      <c r="W716" s="177"/>
      <c r="X716" s="177"/>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spans="1:52" ht="18" customHeight="1">
      <c r="A717" s="1"/>
      <c r="B717" s="1"/>
      <c r="C717" s="1"/>
      <c r="D717" s="1"/>
      <c r="E717" s="1"/>
      <c r="F717" s="167"/>
      <c r="G717" s="1"/>
      <c r="H717" s="167"/>
      <c r="I717" s="1"/>
      <c r="J717" s="1"/>
      <c r="K717" s="1"/>
      <c r="L717" s="10"/>
      <c r="M717" s="1"/>
      <c r="N717" s="1"/>
      <c r="O717" s="10"/>
      <c r="P717" s="1"/>
      <c r="Q717" s="1"/>
      <c r="R717" s="75"/>
      <c r="S717" s="1"/>
      <c r="T717" s="1"/>
      <c r="U717" s="1"/>
      <c r="V717" s="177"/>
      <c r="W717" s="177"/>
      <c r="X717" s="177"/>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spans="1:52" ht="18" customHeight="1">
      <c r="A718" s="1"/>
      <c r="B718" s="1"/>
      <c r="C718" s="1"/>
      <c r="D718" s="1"/>
      <c r="E718" s="1"/>
      <c r="F718" s="167"/>
      <c r="G718" s="1"/>
      <c r="H718" s="167"/>
      <c r="I718" s="1"/>
      <c r="J718" s="1"/>
      <c r="K718" s="1"/>
      <c r="L718" s="10"/>
      <c r="M718" s="1"/>
      <c r="N718" s="1"/>
      <c r="O718" s="10"/>
      <c r="P718" s="1"/>
      <c r="Q718" s="1"/>
      <c r="R718" s="75"/>
      <c r="S718" s="1"/>
      <c r="T718" s="1"/>
      <c r="U718" s="1"/>
      <c r="V718" s="177"/>
      <c r="W718" s="177"/>
      <c r="X718" s="177"/>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spans="1:52" ht="18" customHeight="1">
      <c r="A719" s="1"/>
      <c r="B719" s="1"/>
      <c r="C719" s="1"/>
      <c r="D719" s="1"/>
      <c r="E719" s="1"/>
      <c r="F719" s="167"/>
      <c r="G719" s="1"/>
      <c r="H719" s="167"/>
      <c r="I719" s="1"/>
      <c r="J719" s="1"/>
      <c r="K719" s="1"/>
      <c r="L719" s="10"/>
      <c r="M719" s="1"/>
      <c r="N719" s="1"/>
      <c r="O719" s="10"/>
      <c r="P719" s="1"/>
      <c r="Q719" s="1"/>
      <c r="R719" s="75"/>
      <c r="S719" s="1"/>
      <c r="T719" s="1"/>
      <c r="U719" s="1"/>
      <c r="V719" s="177"/>
      <c r="W719" s="177"/>
      <c r="X719" s="177"/>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spans="1:52" ht="18" customHeight="1">
      <c r="A720" s="1"/>
      <c r="B720" s="1"/>
      <c r="C720" s="1"/>
      <c r="D720" s="1"/>
      <c r="E720" s="1"/>
      <c r="F720" s="167"/>
      <c r="G720" s="1"/>
      <c r="H720" s="167"/>
      <c r="I720" s="1"/>
      <c r="J720" s="1"/>
      <c r="K720" s="1"/>
      <c r="L720" s="10"/>
      <c r="M720" s="1"/>
      <c r="N720" s="1"/>
      <c r="O720" s="10"/>
      <c r="P720" s="1"/>
      <c r="Q720" s="1"/>
      <c r="R720" s="75"/>
      <c r="S720" s="1"/>
      <c r="T720" s="1"/>
      <c r="U720" s="1"/>
      <c r="V720" s="177"/>
      <c r="W720" s="177"/>
      <c r="X720" s="177"/>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spans="1:52" ht="18" customHeight="1">
      <c r="A721" s="1"/>
      <c r="B721" s="1"/>
      <c r="C721" s="1"/>
      <c r="D721" s="1"/>
      <c r="E721" s="1"/>
      <c r="F721" s="167"/>
      <c r="G721" s="1"/>
      <c r="H721" s="167"/>
      <c r="I721" s="1"/>
      <c r="J721" s="1"/>
      <c r="K721" s="1"/>
      <c r="L721" s="10"/>
      <c r="M721" s="1"/>
      <c r="N721" s="1"/>
      <c r="O721" s="10"/>
      <c r="P721" s="1"/>
      <c r="Q721" s="1"/>
      <c r="R721" s="75"/>
      <c r="S721" s="1"/>
      <c r="T721" s="1"/>
      <c r="U721" s="1"/>
      <c r="V721" s="177"/>
      <c r="W721" s="177"/>
      <c r="X721" s="177"/>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spans="1:52" ht="18" customHeight="1">
      <c r="A722" s="1"/>
      <c r="B722" s="1"/>
      <c r="C722" s="1"/>
      <c r="D722" s="1"/>
      <c r="E722" s="1"/>
      <c r="F722" s="167"/>
      <c r="G722" s="1"/>
      <c r="H722" s="167"/>
      <c r="I722" s="1"/>
      <c r="J722" s="1"/>
      <c r="K722" s="1"/>
      <c r="L722" s="10"/>
      <c r="M722" s="1"/>
      <c r="N722" s="1"/>
      <c r="O722" s="10"/>
      <c r="P722" s="1"/>
      <c r="Q722" s="1"/>
      <c r="R722" s="75"/>
      <c r="S722" s="1"/>
      <c r="T722" s="1"/>
      <c r="U722" s="1"/>
      <c r="V722" s="177"/>
      <c r="W722" s="177"/>
      <c r="X722" s="177"/>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spans="1:52" ht="18" customHeight="1">
      <c r="A723" s="1"/>
      <c r="B723" s="1"/>
      <c r="C723" s="1"/>
      <c r="D723" s="1"/>
      <c r="E723" s="1"/>
      <c r="F723" s="167"/>
      <c r="G723" s="1"/>
      <c r="H723" s="167"/>
      <c r="I723" s="1"/>
      <c r="J723" s="1"/>
      <c r="K723" s="1"/>
      <c r="L723" s="10"/>
      <c r="M723" s="1"/>
      <c r="N723" s="1"/>
      <c r="O723" s="10"/>
      <c r="P723" s="1"/>
      <c r="Q723" s="1"/>
      <c r="R723" s="75"/>
      <c r="S723" s="1"/>
      <c r="T723" s="1"/>
      <c r="U723" s="1"/>
      <c r="V723" s="177"/>
      <c r="W723" s="177"/>
      <c r="X723" s="177"/>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spans="1:52" ht="18" customHeight="1">
      <c r="A724" s="1"/>
      <c r="B724" s="1"/>
      <c r="C724" s="1"/>
      <c r="D724" s="1"/>
      <c r="E724" s="1"/>
      <c r="F724" s="167"/>
      <c r="G724" s="1"/>
      <c r="H724" s="167"/>
      <c r="I724" s="1"/>
      <c r="J724" s="1"/>
      <c r="K724" s="1"/>
      <c r="L724" s="10"/>
      <c r="M724" s="1"/>
      <c r="N724" s="1"/>
      <c r="O724" s="10"/>
      <c r="P724" s="1"/>
      <c r="Q724" s="1"/>
      <c r="R724" s="75"/>
      <c r="S724" s="1"/>
      <c r="T724" s="1"/>
      <c r="U724" s="1"/>
      <c r="V724" s="177"/>
      <c r="W724" s="177"/>
      <c r="X724" s="177"/>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spans="1:52" ht="18" customHeight="1">
      <c r="A725" s="1"/>
      <c r="B725" s="1"/>
      <c r="C725" s="1"/>
      <c r="D725" s="1"/>
      <c r="E725" s="1"/>
      <c r="F725" s="167"/>
      <c r="G725" s="1"/>
      <c r="H725" s="167"/>
      <c r="I725" s="1"/>
      <c r="J725" s="1"/>
      <c r="K725" s="1"/>
      <c r="L725" s="10"/>
      <c r="M725" s="1"/>
      <c r="N725" s="1"/>
      <c r="O725" s="10"/>
      <c r="P725" s="1"/>
      <c r="Q725" s="1"/>
      <c r="R725" s="75"/>
      <c r="S725" s="1"/>
      <c r="T725" s="1"/>
      <c r="U725" s="1"/>
      <c r="V725" s="177"/>
      <c r="W725" s="177"/>
      <c r="X725" s="177"/>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spans="1:52" ht="18" customHeight="1">
      <c r="A726" s="1"/>
      <c r="B726" s="1"/>
      <c r="C726" s="1"/>
      <c r="D726" s="1"/>
      <c r="E726" s="1"/>
      <c r="F726" s="167"/>
      <c r="G726" s="1"/>
      <c r="H726" s="167"/>
      <c r="I726" s="1"/>
      <c r="J726" s="1"/>
      <c r="K726" s="1"/>
      <c r="L726" s="10"/>
      <c r="M726" s="1"/>
      <c r="N726" s="1"/>
      <c r="O726" s="10"/>
      <c r="P726" s="1"/>
      <c r="Q726" s="1"/>
      <c r="R726" s="75"/>
      <c r="S726" s="1"/>
      <c r="T726" s="1"/>
      <c r="U726" s="1"/>
      <c r="V726" s="177"/>
      <c r="W726" s="177"/>
      <c r="X726" s="177"/>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spans="1:52" ht="18" customHeight="1">
      <c r="A727" s="1"/>
      <c r="B727" s="1"/>
      <c r="C727" s="1"/>
      <c r="D727" s="1"/>
      <c r="E727" s="1"/>
      <c r="F727" s="167"/>
      <c r="G727" s="1"/>
      <c r="H727" s="167"/>
      <c r="I727" s="1"/>
      <c r="J727" s="1"/>
      <c r="K727" s="1"/>
      <c r="L727" s="10"/>
      <c r="M727" s="1"/>
      <c r="N727" s="1"/>
      <c r="O727" s="10"/>
      <c r="P727" s="1"/>
      <c r="Q727" s="1"/>
      <c r="R727" s="75"/>
      <c r="S727" s="1"/>
      <c r="T727" s="1"/>
      <c r="U727" s="1"/>
      <c r="V727" s="177"/>
      <c r="W727" s="177"/>
      <c r="X727" s="177"/>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spans="1:52" ht="18" customHeight="1">
      <c r="A728" s="1"/>
      <c r="B728" s="1"/>
      <c r="C728" s="1"/>
      <c r="D728" s="1"/>
      <c r="E728" s="1"/>
      <c r="F728" s="167"/>
      <c r="G728" s="1"/>
      <c r="H728" s="167"/>
      <c r="I728" s="1"/>
      <c r="J728" s="1"/>
      <c r="K728" s="1"/>
      <c r="L728" s="10"/>
      <c r="M728" s="1"/>
      <c r="N728" s="1"/>
      <c r="O728" s="10"/>
      <c r="P728" s="1"/>
      <c r="Q728" s="1"/>
      <c r="R728" s="75"/>
      <c r="S728" s="1"/>
      <c r="T728" s="1"/>
      <c r="U728" s="1"/>
      <c r="V728" s="177"/>
      <c r="W728" s="177"/>
      <c r="X728" s="177"/>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spans="1:52" ht="18" customHeight="1">
      <c r="A729" s="1"/>
      <c r="B729" s="1"/>
      <c r="C729" s="1"/>
      <c r="D729" s="1"/>
      <c r="E729" s="1"/>
      <c r="F729" s="167"/>
      <c r="G729" s="1"/>
      <c r="H729" s="167"/>
      <c r="I729" s="1"/>
      <c r="J729" s="1"/>
      <c r="K729" s="1"/>
      <c r="L729" s="10"/>
      <c r="M729" s="1"/>
      <c r="N729" s="1"/>
      <c r="O729" s="10"/>
      <c r="P729" s="1"/>
      <c r="Q729" s="1"/>
      <c r="R729" s="75"/>
      <c r="S729" s="1"/>
      <c r="T729" s="1"/>
      <c r="U729" s="1"/>
      <c r="V729" s="177"/>
      <c r="W729" s="177"/>
      <c r="X729" s="177"/>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spans="1:52" ht="18" customHeight="1">
      <c r="A730" s="1"/>
      <c r="B730" s="1"/>
      <c r="C730" s="1"/>
      <c r="D730" s="1"/>
      <c r="E730" s="1"/>
      <c r="F730" s="167"/>
      <c r="G730" s="1"/>
      <c r="H730" s="167"/>
      <c r="I730" s="1"/>
      <c r="J730" s="1"/>
      <c r="K730" s="1"/>
      <c r="L730" s="10"/>
      <c r="M730" s="1"/>
      <c r="N730" s="1"/>
      <c r="O730" s="10"/>
      <c r="P730" s="1"/>
      <c r="Q730" s="1"/>
      <c r="R730" s="75"/>
      <c r="S730" s="1"/>
      <c r="T730" s="1"/>
      <c r="U730" s="1"/>
      <c r="V730" s="177"/>
      <c r="W730" s="177"/>
      <c r="X730" s="177"/>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spans="1:52" ht="18" customHeight="1">
      <c r="A731" s="1"/>
      <c r="B731" s="1"/>
      <c r="C731" s="1"/>
      <c r="D731" s="1"/>
      <c r="E731" s="1"/>
      <c r="F731" s="167"/>
      <c r="G731" s="1"/>
      <c r="H731" s="167"/>
      <c r="I731" s="1"/>
      <c r="J731" s="1"/>
      <c r="K731" s="1"/>
      <c r="L731" s="10"/>
      <c r="M731" s="1"/>
      <c r="N731" s="1"/>
      <c r="O731" s="10"/>
      <c r="P731" s="1"/>
      <c r="Q731" s="1"/>
      <c r="R731" s="75"/>
      <c r="S731" s="1"/>
      <c r="T731" s="1"/>
      <c r="U731" s="1"/>
      <c r="V731" s="177"/>
      <c r="W731" s="177"/>
      <c r="X731" s="177"/>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spans="1:52" ht="18" customHeight="1">
      <c r="A732" s="1"/>
      <c r="B732" s="1"/>
      <c r="C732" s="1"/>
      <c r="D732" s="1"/>
      <c r="E732" s="1"/>
      <c r="F732" s="167"/>
      <c r="G732" s="1"/>
      <c r="H732" s="167"/>
      <c r="I732" s="1"/>
      <c r="J732" s="1"/>
      <c r="K732" s="1"/>
      <c r="L732" s="10"/>
      <c r="M732" s="1"/>
      <c r="N732" s="1"/>
      <c r="O732" s="10"/>
      <c r="P732" s="1"/>
      <c r="Q732" s="1"/>
      <c r="R732" s="75"/>
      <c r="S732" s="1"/>
      <c r="T732" s="1"/>
      <c r="U732" s="1"/>
      <c r="V732" s="177"/>
      <c r="W732" s="177"/>
      <c r="X732" s="177"/>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spans="1:52" ht="18" customHeight="1">
      <c r="A733" s="1"/>
      <c r="B733" s="1"/>
      <c r="C733" s="1"/>
      <c r="D733" s="1"/>
      <c r="E733" s="1"/>
      <c r="F733" s="167"/>
      <c r="G733" s="1"/>
      <c r="H733" s="167"/>
      <c r="I733" s="1"/>
      <c r="J733" s="1"/>
      <c r="K733" s="1"/>
      <c r="L733" s="10"/>
      <c r="M733" s="1"/>
      <c r="N733" s="1"/>
      <c r="O733" s="10"/>
      <c r="P733" s="1"/>
      <c r="Q733" s="1"/>
      <c r="R733" s="75"/>
      <c r="S733" s="1"/>
      <c r="T733" s="1"/>
      <c r="U733" s="1"/>
      <c r="V733" s="177"/>
      <c r="W733" s="177"/>
      <c r="X733" s="177"/>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spans="1:52" ht="18" customHeight="1">
      <c r="A734" s="1"/>
      <c r="B734" s="1"/>
      <c r="C734" s="1"/>
      <c r="D734" s="1"/>
      <c r="E734" s="1"/>
      <c r="F734" s="167"/>
      <c r="G734" s="1"/>
      <c r="H734" s="167"/>
      <c r="I734" s="1"/>
      <c r="J734" s="1"/>
      <c r="K734" s="1"/>
      <c r="L734" s="10"/>
      <c r="M734" s="1"/>
      <c r="N734" s="1"/>
      <c r="O734" s="10"/>
      <c r="P734" s="1"/>
      <c r="Q734" s="1"/>
      <c r="R734" s="75"/>
      <c r="S734" s="1"/>
      <c r="T734" s="1"/>
      <c r="U734" s="1"/>
      <c r="V734" s="177"/>
      <c r="W734" s="177"/>
      <c r="X734" s="177"/>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spans="1:52" ht="18" customHeight="1">
      <c r="A735" s="1"/>
      <c r="B735" s="1"/>
      <c r="C735" s="1"/>
      <c r="D735" s="1"/>
      <c r="E735" s="1"/>
      <c r="F735" s="167"/>
      <c r="G735" s="1"/>
      <c r="H735" s="167"/>
      <c r="I735" s="1"/>
      <c r="J735" s="1"/>
      <c r="K735" s="1"/>
      <c r="L735" s="10"/>
      <c r="M735" s="1"/>
      <c r="N735" s="1"/>
      <c r="O735" s="10"/>
      <c r="P735" s="1"/>
      <c r="Q735" s="1"/>
      <c r="R735" s="75"/>
      <c r="S735" s="1"/>
      <c r="T735" s="1"/>
      <c r="U735" s="1"/>
      <c r="V735" s="177"/>
      <c r="W735" s="177"/>
      <c r="X735" s="177"/>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spans="1:52" ht="18" customHeight="1">
      <c r="A736" s="1"/>
      <c r="B736" s="1"/>
      <c r="C736" s="1"/>
      <c r="D736" s="1"/>
      <c r="E736" s="1"/>
      <c r="F736" s="167"/>
      <c r="G736" s="1"/>
      <c r="H736" s="167"/>
      <c r="I736" s="1"/>
      <c r="J736" s="1"/>
      <c r="K736" s="1"/>
      <c r="L736" s="10"/>
      <c r="M736" s="1"/>
      <c r="N736" s="1"/>
      <c r="O736" s="10"/>
      <c r="P736" s="1"/>
      <c r="Q736" s="1"/>
      <c r="R736" s="75"/>
      <c r="S736" s="1"/>
      <c r="T736" s="1"/>
      <c r="U736" s="1"/>
      <c r="V736" s="177"/>
      <c r="W736" s="177"/>
      <c r="X736" s="177"/>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spans="1:52" ht="18" customHeight="1">
      <c r="A737" s="1"/>
      <c r="B737" s="1"/>
      <c r="C737" s="1"/>
      <c r="D737" s="1"/>
      <c r="E737" s="1"/>
      <c r="F737" s="167"/>
      <c r="G737" s="1"/>
      <c r="H737" s="167"/>
      <c r="I737" s="1"/>
      <c r="J737" s="1"/>
      <c r="K737" s="1"/>
      <c r="L737" s="10"/>
      <c r="M737" s="1"/>
      <c r="N737" s="1"/>
      <c r="O737" s="10"/>
      <c r="P737" s="1"/>
      <c r="Q737" s="1"/>
      <c r="R737" s="75"/>
      <c r="S737" s="1"/>
      <c r="T737" s="1"/>
      <c r="U737" s="1"/>
      <c r="V737" s="177"/>
      <c r="W737" s="177"/>
      <c r="X737" s="177"/>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spans="1:52" ht="18" customHeight="1">
      <c r="A738" s="1"/>
      <c r="B738" s="1"/>
      <c r="C738" s="1"/>
      <c r="D738" s="1"/>
      <c r="E738" s="1"/>
      <c r="F738" s="167"/>
      <c r="G738" s="1"/>
      <c r="H738" s="167"/>
      <c r="I738" s="1"/>
      <c r="J738" s="1"/>
      <c r="K738" s="1"/>
      <c r="L738" s="10"/>
      <c r="M738" s="1"/>
      <c r="N738" s="1"/>
      <c r="O738" s="10"/>
      <c r="P738" s="1"/>
      <c r="Q738" s="1"/>
      <c r="R738" s="75"/>
      <c r="S738" s="1"/>
      <c r="T738" s="1"/>
      <c r="U738" s="1"/>
      <c r="V738" s="177"/>
      <c r="W738" s="177"/>
      <c r="X738" s="177"/>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spans="1:52" ht="18" customHeight="1">
      <c r="A739" s="1"/>
      <c r="B739" s="1"/>
      <c r="C739" s="1"/>
      <c r="D739" s="1"/>
      <c r="E739" s="1"/>
      <c r="F739" s="167"/>
      <c r="G739" s="1"/>
      <c r="H739" s="167"/>
      <c r="I739" s="1"/>
      <c r="J739" s="1"/>
      <c r="K739" s="1"/>
      <c r="L739" s="10"/>
      <c r="M739" s="1"/>
      <c r="N739" s="1"/>
      <c r="O739" s="10"/>
      <c r="P739" s="1"/>
      <c r="Q739" s="1"/>
      <c r="R739" s="75"/>
      <c r="S739" s="1"/>
      <c r="T739" s="1"/>
      <c r="U739" s="1"/>
      <c r="V739" s="177"/>
      <c r="W739" s="177"/>
      <c r="X739" s="177"/>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spans="1:52" ht="18" customHeight="1">
      <c r="A740" s="1"/>
      <c r="B740" s="1"/>
      <c r="C740" s="1"/>
      <c r="D740" s="1"/>
      <c r="E740" s="1"/>
      <c r="F740" s="167"/>
      <c r="G740" s="1"/>
      <c r="H740" s="167"/>
      <c r="I740" s="1"/>
      <c r="J740" s="1"/>
      <c r="K740" s="1"/>
      <c r="L740" s="10"/>
      <c r="M740" s="1"/>
      <c r="N740" s="1"/>
      <c r="O740" s="10"/>
      <c r="P740" s="1"/>
      <c r="Q740" s="1"/>
      <c r="R740" s="75"/>
      <c r="S740" s="1"/>
      <c r="T740" s="1"/>
      <c r="U740" s="1"/>
      <c r="V740" s="177"/>
      <c r="W740" s="177"/>
      <c r="X740" s="177"/>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spans="1:52" ht="18" customHeight="1">
      <c r="A741" s="1"/>
      <c r="B741" s="1"/>
      <c r="C741" s="1"/>
      <c r="D741" s="1"/>
      <c r="E741" s="1"/>
      <c r="F741" s="167"/>
      <c r="G741" s="1"/>
      <c r="H741" s="167"/>
      <c r="I741" s="1"/>
      <c r="J741" s="1"/>
      <c r="K741" s="1"/>
      <c r="L741" s="10"/>
      <c r="M741" s="1"/>
      <c r="N741" s="1"/>
      <c r="O741" s="10"/>
      <c r="P741" s="1"/>
      <c r="Q741" s="1"/>
      <c r="R741" s="75"/>
      <c r="S741" s="1"/>
      <c r="T741" s="1"/>
      <c r="U741" s="1"/>
      <c r="V741" s="177"/>
      <c r="W741" s="177"/>
      <c r="X741" s="177"/>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spans="1:52" ht="18" customHeight="1">
      <c r="A742" s="1"/>
      <c r="B742" s="1"/>
      <c r="C742" s="1"/>
      <c r="D742" s="1"/>
      <c r="E742" s="1"/>
      <c r="F742" s="167"/>
      <c r="G742" s="1"/>
      <c r="H742" s="167"/>
      <c r="I742" s="1"/>
      <c r="J742" s="1"/>
      <c r="K742" s="1"/>
      <c r="L742" s="10"/>
      <c r="M742" s="1"/>
      <c r="N742" s="1"/>
      <c r="O742" s="10"/>
      <c r="P742" s="1"/>
      <c r="Q742" s="1"/>
      <c r="R742" s="75"/>
      <c r="S742" s="1"/>
      <c r="T742" s="1"/>
      <c r="U742" s="1"/>
      <c r="V742" s="177"/>
      <c r="W742" s="177"/>
      <c r="X742" s="177"/>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spans="1:52" ht="18" customHeight="1">
      <c r="A743" s="1"/>
      <c r="B743" s="1"/>
      <c r="C743" s="1"/>
      <c r="D743" s="1"/>
      <c r="E743" s="1"/>
      <c r="F743" s="167"/>
      <c r="G743" s="1"/>
      <c r="H743" s="167"/>
      <c r="I743" s="1"/>
      <c r="J743" s="1"/>
      <c r="K743" s="1"/>
      <c r="L743" s="10"/>
      <c r="M743" s="1"/>
      <c r="N743" s="1"/>
      <c r="O743" s="10"/>
      <c r="P743" s="1"/>
      <c r="Q743" s="1"/>
      <c r="R743" s="75"/>
      <c r="S743" s="1"/>
      <c r="T743" s="1"/>
      <c r="U743" s="1"/>
      <c r="V743" s="177"/>
      <c r="W743" s="177"/>
      <c r="X743" s="177"/>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spans="1:52" ht="18" customHeight="1">
      <c r="A744" s="1"/>
      <c r="B744" s="1"/>
      <c r="C744" s="1"/>
      <c r="D744" s="1"/>
      <c r="E744" s="1"/>
      <c r="F744" s="167"/>
      <c r="G744" s="1"/>
      <c r="H744" s="167"/>
      <c r="I744" s="1"/>
      <c r="J744" s="1"/>
      <c r="K744" s="1"/>
      <c r="L744" s="10"/>
      <c r="M744" s="1"/>
      <c r="N744" s="1"/>
      <c r="O744" s="10"/>
      <c r="P744" s="1"/>
      <c r="Q744" s="1"/>
      <c r="R744" s="75"/>
      <c r="S744" s="1"/>
      <c r="T744" s="1"/>
      <c r="U744" s="1"/>
      <c r="V744" s="177"/>
      <c r="W744" s="177"/>
      <c r="X744" s="177"/>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spans="1:52" ht="18" customHeight="1">
      <c r="A745" s="1"/>
      <c r="B745" s="1"/>
      <c r="C745" s="1"/>
      <c r="D745" s="1"/>
      <c r="E745" s="1"/>
      <c r="F745" s="167"/>
      <c r="G745" s="1"/>
      <c r="H745" s="167"/>
      <c r="I745" s="1"/>
      <c r="J745" s="1"/>
      <c r="K745" s="1"/>
      <c r="L745" s="10"/>
      <c r="M745" s="1"/>
      <c r="N745" s="1"/>
      <c r="O745" s="10"/>
      <c r="P745" s="1"/>
      <c r="Q745" s="1"/>
      <c r="R745" s="75"/>
      <c r="S745" s="1"/>
      <c r="T745" s="1"/>
      <c r="U745" s="1"/>
      <c r="V745" s="177"/>
      <c r="W745" s="177"/>
      <c r="X745" s="177"/>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spans="1:52" ht="18" customHeight="1">
      <c r="A746" s="1"/>
      <c r="B746" s="1"/>
      <c r="C746" s="1"/>
      <c r="D746" s="1"/>
      <c r="E746" s="1"/>
      <c r="F746" s="167"/>
      <c r="G746" s="1"/>
      <c r="H746" s="167"/>
      <c r="I746" s="1"/>
      <c r="J746" s="1"/>
      <c r="K746" s="1"/>
      <c r="L746" s="10"/>
      <c r="M746" s="1"/>
      <c r="N746" s="1"/>
      <c r="O746" s="10"/>
      <c r="P746" s="1"/>
      <c r="Q746" s="1"/>
      <c r="R746" s="75"/>
      <c r="S746" s="1"/>
      <c r="T746" s="1"/>
      <c r="U746" s="1"/>
      <c r="V746" s="177"/>
      <c r="W746" s="177"/>
      <c r="X746" s="177"/>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spans="1:52" ht="18" customHeight="1">
      <c r="A747" s="1"/>
      <c r="B747" s="1"/>
      <c r="C747" s="1"/>
      <c r="D747" s="1"/>
      <c r="E747" s="1"/>
      <c r="F747" s="167"/>
      <c r="G747" s="1"/>
      <c r="H747" s="167"/>
      <c r="I747" s="1"/>
      <c r="J747" s="1"/>
      <c r="K747" s="1"/>
      <c r="L747" s="10"/>
      <c r="M747" s="1"/>
      <c r="N747" s="1"/>
      <c r="O747" s="10"/>
      <c r="P747" s="1"/>
      <c r="Q747" s="1"/>
      <c r="R747" s="75"/>
      <c r="S747" s="1"/>
      <c r="T747" s="1"/>
      <c r="U747" s="1"/>
      <c r="V747" s="177"/>
      <c r="W747" s="177"/>
      <c r="X747" s="177"/>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spans="1:52" ht="18" customHeight="1">
      <c r="A748" s="1"/>
      <c r="B748" s="1"/>
      <c r="C748" s="1"/>
      <c r="D748" s="1"/>
      <c r="E748" s="1"/>
      <c r="F748" s="167"/>
      <c r="G748" s="1"/>
      <c r="H748" s="167"/>
      <c r="I748" s="1"/>
      <c r="J748" s="1"/>
      <c r="K748" s="1"/>
      <c r="L748" s="10"/>
      <c r="M748" s="1"/>
      <c r="N748" s="1"/>
      <c r="O748" s="10"/>
      <c r="P748" s="1"/>
      <c r="Q748" s="1"/>
      <c r="R748" s="75"/>
      <c r="S748" s="1"/>
      <c r="T748" s="1"/>
      <c r="U748" s="1"/>
      <c r="V748" s="177"/>
      <c r="W748" s="177"/>
      <c r="X748" s="177"/>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spans="1:52" ht="18" customHeight="1">
      <c r="A749" s="1"/>
      <c r="B749" s="1"/>
      <c r="C749" s="1"/>
      <c r="D749" s="1"/>
      <c r="E749" s="1"/>
      <c r="F749" s="167"/>
      <c r="G749" s="1"/>
      <c r="H749" s="167"/>
      <c r="I749" s="1"/>
      <c r="J749" s="1"/>
      <c r="K749" s="1"/>
      <c r="L749" s="10"/>
      <c r="M749" s="1"/>
      <c r="N749" s="1"/>
      <c r="O749" s="10"/>
      <c r="P749" s="1"/>
      <c r="Q749" s="1"/>
      <c r="R749" s="75"/>
      <c r="S749" s="1"/>
      <c r="T749" s="1"/>
      <c r="U749" s="1"/>
      <c r="V749" s="177"/>
      <c r="W749" s="177"/>
      <c r="X749" s="177"/>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spans="1:52" ht="18" customHeight="1">
      <c r="A750" s="1"/>
      <c r="B750" s="1"/>
      <c r="C750" s="1"/>
      <c r="D750" s="1"/>
      <c r="E750" s="1"/>
      <c r="F750" s="167"/>
      <c r="G750" s="1"/>
      <c r="H750" s="167"/>
      <c r="I750" s="1"/>
      <c r="J750" s="1"/>
      <c r="K750" s="1"/>
      <c r="L750" s="10"/>
      <c r="M750" s="1"/>
      <c r="N750" s="1"/>
      <c r="O750" s="10"/>
      <c r="P750" s="1"/>
      <c r="Q750" s="1"/>
      <c r="R750" s="75"/>
      <c r="S750" s="1"/>
      <c r="T750" s="1"/>
      <c r="U750" s="1"/>
      <c r="V750" s="177"/>
      <c r="W750" s="177"/>
      <c r="X750" s="177"/>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spans="1:52" ht="18" customHeight="1">
      <c r="A751" s="1"/>
      <c r="B751" s="1"/>
      <c r="C751" s="1"/>
      <c r="D751" s="1"/>
      <c r="E751" s="1"/>
      <c r="F751" s="167"/>
      <c r="G751" s="1"/>
      <c r="H751" s="167"/>
      <c r="I751" s="1"/>
      <c r="J751" s="1"/>
      <c r="K751" s="1"/>
      <c r="L751" s="10"/>
      <c r="M751" s="1"/>
      <c r="N751" s="1"/>
      <c r="O751" s="10"/>
      <c r="P751" s="1"/>
      <c r="Q751" s="1"/>
      <c r="R751" s="75"/>
      <c r="S751" s="1"/>
      <c r="T751" s="1"/>
      <c r="U751" s="1"/>
      <c r="V751" s="177"/>
      <c r="W751" s="177"/>
      <c r="X751" s="177"/>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spans="1:52" ht="18" customHeight="1">
      <c r="A752" s="1"/>
      <c r="B752" s="1"/>
      <c r="C752" s="1"/>
      <c r="D752" s="1"/>
      <c r="E752" s="1"/>
      <c r="F752" s="167"/>
      <c r="G752" s="1"/>
      <c r="H752" s="167"/>
      <c r="I752" s="1"/>
      <c r="J752" s="1"/>
      <c r="K752" s="1"/>
      <c r="L752" s="10"/>
      <c r="M752" s="1"/>
      <c r="N752" s="1"/>
      <c r="O752" s="10"/>
      <c r="P752" s="1"/>
      <c r="Q752" s="1"/>
      <c r="R752" s="75"/>
      <c r="S752" s="1"/>
      <c r="T752" s="1"/>
      <c r="U752" s="1"/>
      <c r="V752" s="177"/>
      <c r="W752" s="177"/>
      <c r="X752" s="177"/>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spans="1:52" ht="18" customHeight="1">
      <c r="A753" s="1"/>
      <c r="B753" s="1"/>
      <c r="C753" s="1"/>
      <c r="D753" s="1"/>
      <c r="E753" s="1"/>
      <c r="F753" s="167"/>
      <c r="G753" s="1"/>
      <c r="H753" s="167"/>
      <c r="I753" s="1"/>
      <c r="J753" s="1"/>
      <c r="K753" s="1"/>
      <c r="L753" s="10"/>
      <c r="M753" s="1"/>
      <c r="N753" s="1"/>
      <c r="O753" s="10"/>
      <c r="P753" s="1"/>
      <c r="Q753" s="1"/>
      <c r="R753" s="75"/>
      <c r="S753" s="1"/>
      <c r="T753" s="1"/>
      <c r="U753" s="1"/>
      <c r="V753" s="177"/>
      <c r="W753" s="177"/>
      <c r="X753" s="177"/>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spans="1:52" ht="18" customHeight="1">
      <c r="A754" s="1"/>
      <c r="B754" s="1"/>
      <c r="C754" s="1"/>
      <c r="D754" s="1"/>
      <c r="E754" s="1"/>
      <c r="F754" s="167"/>
      <c r="G754" s="1"/>
      <c r="H754" s="167"/>
      <c r="I754" s="1"/>
      <c r="J754" s="1"/>
      <c r="K754" s="1"/>
      <c r="L754" s="10"/>
      <c r="M754" s="1"/>
      <c r="N754" s="1"/>
      <c r="O754" s="10"/>
      <c r="P754" s="1"/>
      <c r="Q754" s="1"/>
      <c r="R754" s="75"/>
      <c r="S754" s="1"/>
      <c r="T754" s="1"/>
      <c r="U754" s="1"/>
      <c r="V754" s="177"/>
      <c r="W754" s="177"/>
      <c r="X754" s="177"/>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spans="1:52" ht="18" customHeight="1">
      <c r="A755" s="1"/>
      <c r="B755" s="1"/>
      <c r="C755" s="1"/>
      <c r="D755" s="1"/>
      <c r="E755" s="1"/>
      <c r="F755" s="167"/>
      <c r="G755" s="1"/>
      <c r="H755" s="167"/>
      <c r="I755" s="1"/>
      <c r="J755" s="1"/>
      <c r="K755" s="1"/>
      <c r="L755" s="10"/>
      <c r="M755" s="1"/>
      <c r="N755" s="1"/>
      <c r="O755" s="10"/>
      <c r="P755" s="1"/>
      <c r="Q755" s="1"/>
      <c r="R755" s="75"/>
      <c r="S755" s="1"/>
      <c r="T755" s="1"/>
      <c r="U755" s="1"/>
      <c r="V755" s="177"/>
      <c r="W755" s="177"/>
      <c r="X755" s="177"/>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spans="1:52" ht="18" customHeight="1">
      <c r="A756" s="1"/>
      <c r="B756" s="1"/>
      <c r="C756" s="1"/>
      <c r="D756" s="1"/>
      <c r="E756" s="1"/>
      <c r="F756" s="167"/>
      <c r="G756" s="1"/>
      <c r="H756" s="167"/>
      <c r="I756" s="1"/>
      <c r="J756" s="1"/>
      <c r="K756" s="1"/>
      <c r="L756" s="10"/>
      <c r="M756" s="1"/>
      <c r="N756" s="1"/>
      <c r="O756" s="10"/>
      <c r="P756" s="1"/>
      <c r="Q756" s="1"/>
      <c r="R756" s="75"/>
      <c r="S756" s="1"/>
      <c r="T756" s="1"/>
      <c r="U756" s="1"/>
      <c r="V756" s="177"/>
      <c r="W756" s="177"/>
      <c r="X756" s="177"/>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spans="1:52" ht="18" customHeight="1">
      <c r="A757" s="1"/>
      <c r="B757" s="1"/>
      <c r="C757" s="1"/>
      <c r="D757" s="1"/>
      <c r="E757" s="1"/>
      <c r="F757" s="167"/>
      <c r="G757" s="1"/>
      <c r="H757" s="167"/>
      <c r="I757" s="1"/>
      <c r="J757" s="1"/>
      <c r="K757" s="1"/>
      <c r="L757" s="10"/>
      <c r="M757" s="1"/>
      <c r="N757" s="1"/>
      <c r="O757" s="10"/>
      <c r="P757" s="1"/>
      <c r="Q757" s="1"/>
      <c r="R757" s="75"/>
      <c r="S757" s="1"/>
      <c r="T757" s="1"/>
      <c r="U757" s="1"/>
      <c r="V757" s="177"/>
      <c r="W757" s="177"/>
      <c r="X757" s="177"/>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spans="1:52" ht="18" customHeight="1">
      <c r="A758" s="1"/>
      <c r="B758" s="1"/>
      <c r="C758" s="1"/>
      <c r="D758" s="1"/>
      <c r="E758" s="1"/>
      <c r="F758" s="167"/>
      <c r="G758" s="1"/>
      <c r="H758" s="167"/>
      <c r="I758" s="1"/>
      <c r="J758" s="1"/>
      <c r="K758" s="1"/>
      <c r="L758" s="10"/>
      <c r="M758" s="1"/>
      <c r="N758" s="1"/>
      <c r="O758" s="10"/>
      <c r="P758" s="1"/>
      <c r="Q758" s="1"/>
      <c r="R758" s="75"/>
      <c r="S758" s="1"/>
      <c r="T758" s="1"/>
      <c r="U758" s="1"/>
      <c r="V758" s="177"/>
      <c r="W758" s="177"/>
      <c r="X758" s="177"/>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spans="1:52" ht="18" customHeight="1">
      <c r="A759" s="1"/>
      <c r="B759" s="1"/>
      <c r="C759" s="1"/>
      <c r="D759" s="1"/>
      <c r="E759" s="1"/>
      <c r="F759" s="167"/>
      <c r="G759" s="1"/>
      <c r="H759" s="167"/>
      <c r="I759" s="1"/>
      <c r="J759" s="1"/>
      <c r="K759" s="1"/>
      <c r="L759" s="10"/>
      <c r="M759" s="1"/>
      <c r="N759" s="1"/>
      <c r="O759" s="10"/>
      <c r="P759" s="1"/>
      <c r="Q759" s="1"/>
      <c r="R759" s="75"/>
      <c r="S759" s="1"/>
      <c r="T759" s="1"/>
      <c r="U759" s="1"/>
      <c r="V759" s="177"/>
      <c r="W759" s="177"/>
      <c r="X759" s="177"/>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spans="1:52" ht="18" customHeight="1">
      <c r="A760" s="1"/>
      <c r="B760" s="1"/>
      <c r="C760" s="1"/>
      <c r="D760" s="1"/>
      <c r="E760" s="1"/>
      <c r="F760" s="167"/>
      <c r="G760" s="1"/>
      <c r="H760" s="167"/>
      <c r="I760" s="1"/>
      <c r="J760" s="1"/>
      <c r="K760" s="1"/>
      <c r="L760" s="10"/>
      <c r="M760" s="1"/>
      <c r="N760" s="1"/>
      <c r="O760" s="10"/>
      <c r="P760" s="1"/>
      <c r="Q760" s="1"/>
      <c r="R760" s="75"/>
      <c r="S760" s="1"/>
      <c r="T760" s="1"/>
      <c r="U760" s="1"/>
      <c r="V760" s="177"/>
      <c r="W760" s="177"/>
      <c r="X760" s="177"/>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spans="1:52" ht="18" customHeight="1">
      <c r="A761" s="1"/>
      <c r="B761" s="1"/>
      <c r="C761" s="1"/>
      <c r="D761" s="1"/>
      <c r="E761" s="1"/>
      <c r="F761" s="167"/>
      <c r="G761" s="1"/>
      <c r="H761" s="167"/>
      <c r="I761" s="1"/>
      <c r="J761" s="1"/>
      <c r="K761" s="1"/>
      <c r="L761" s="10"/>
      <c r="M761" s="1"/>
      <c r="N761" s="1"/>
      <c r="O761" s="10"/>
      <c r="P761" s="1"/>
      <c r="Q761" s="1"/>
      <c r="R761" s="75"/>
      <c r="S761" s="1"/>
      <c r="T761" s="1"/>
      <c r="U761" s="1"/>
      <c r="V761" s="177"/>
      <c r="W761" s="177"/>
      <c r="X761" s="177"/>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spans="1:52" ht="18" customHeight="1">
      <c r="A762" s="1"/>
      <c r="B762" s="1"/>
      <c r="C762" s="1"/>
      <c r="D762" s="1"/>
      <c r="E762" s="1"/>
      <c r="F762" s="167"/>
      <c r="G762" s="1"/>
      <c r="H762" s="167"/>
      <c r="I762" s="1"/>
      <c r="J762" s="1"/>
      <c r="K762" s="1"/>
      <c r="L762" s="10"/>
      <c r="M762" s="1"/>
      <c r="N762" s="1"/>
      <c r="O762" s="10"/>
      <c r="P762" s="1"/>
      <c r="Q762" s="1"/>
      <c r="R762" s="75"/>
      <c r="S762" s="1"/>
      <c r="T762" s="1"/>
      <c r="U762" s="1"/>
      <c r="V762" s="177"/>
      <c r="W762" s="177"/>
      <c r="X762" s="177"/>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spans="1:52" ht="18" customHeight="1">
      <c r="A763" s="1"/>
      <c r="B763" s="1"/>
      <c r="C763" s="1"/>
      <c r="D763" s="1"/>
      <c r="E763" s="1"/>
      <c r="F763" s="167"/>
      <c r="G763" s="1"/>
      <c r="H763" s="167"/>
      <c r="I763" s="1"/>
      <c r="J763" s="1"/>
      <c r="K763" s="1"/>
      <c r="L763" s="10"/>
      <c r="M763" s="1"/>
      <c r="N763" s="1"/>
      <c r="O763" s="10"/>
      <c r="P763" s="1"/>
      <c r="Q763" s="1"/>
      <c r="R763" s="75"/>
      <c r="S763" s="1"/>
      <c r="T763" s="1"/>
      <c r="U763" s="1"/>
      <c r="V763" s="177"/>
      <c r="W763" s="177"/>
      <c r="X763" s="177"/>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spans="1:52" ht="18" customHeight="1">
      <c r="A764" s="1"/>
      <c r="B764" s="1"/>
      <c r="C764" s="1"/>
      <c r="D764" s="1"/>
      <c r="E764" s="1"/>
      <c r="F764" s="167"/>
      <c r="G764" s="1"/>
      <c r="H764" s="167"/>
      <c r="I764" s="1"/>
      <c r="J764" s="1"/>
      <c r="K764" s="1"/>
      <c r="L764" s="10"/>
      <c r="M764" s="1"/>
      <c r="N764" s="1"/>
      <c r="O764" s="10"/>
      <c r="P764" s="1"/>
      <c r="Q764" s="1"/>
      <c r="R764" s="75"/>
      <c r="S764" s="1"/>
      <c r="T764" s="1"/>
      <c r="U764" s="1"/>
      <c r="V764" s="177"/>
      <c r="W764" s="177"/>
      <c r="X764" s="177"/>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spans="1:52" ht="18" customHeight="1">
      <c r="A765" s="1"/>
      <c r="B765" s="1"/>
      <c r="C765" s="1"/>
      <c r="D765" s="1"/>
      <c r="E765" s="1"/>
      <c r="F765" s="167"/>
      <c r="G765" s="1"/>
      <c r="H765" s="167"/>
      <c r="I765" s="1"/>
      <c r="J765" s="1"/>
      <c r="K765" s="1"/>
      <c r="L765" s="10"/>
      <c r="M765" s="1"/>
      <c r="N765" s="1"/>
      <c r="O765" s="10"/>
      <c r="P765" s="1"/>
      <c r="Q765" s="1"/>
      <c r="R765" s="75"/>
      <c r="S765" s="1"/>
      <c r="T765" s="1"/>
      <c r="U765" s="1"/>
      <c r="V765" s="177"/>
      <c r="W765" s="177"/>
      <c r="X765" s="177"/>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spans="1:52" ht="18" customHeight="1">
      <c r="A766" s="1"/>
      <c r="B766" s="1"/>
      <c r="C766" s="1"/>
      <c r="D766" s="1"/>
      <c r="E766" s="1"/>
      <c r="F766" s="167"/>
      <c r="G766" s="1"/>
      <c r="H766" s="167"/>
      <c r="I766" s="1"/>
      <c r="J766" s="1"/>
      <c r="K766" s="1"/>
      <c r="L766" s="10"/>
      <c r="M766" s="1"/>
      <c r="N766" s="1"/>
      <c r="O766" s="10"/>
      <c r="P766" s="1"/>
      <c r="Q766" s="1"/>
      <c r="R766" s="75"/>
      <c r="S766" s="1"/>
      <c r="T766" s="1"/>
      <c r="U766" s="1"/>
      <c r="V766" s="177"/>
      <c r="W766" s="177"/>
      <c r="X766" s="177"/>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spans="1:52" ht="18" customHeight="1">
      <c r="A767" s="1"/>
      <c r="B767" s="1"/>
      <c r="C767" s="1"/>
      <c r="D767" s="1"/>
      <c r="E767" s="1"/>
      <c r="F767" s="167"/>
      <c r="G767" s="1"/>
      <c r="H767" s="167"/>
      <c r="I767" s="1"/>
      <c r="J767" s="1"/>
      <c r="K767" s="1"/>
      <c r="L767" s="10"/>
      <c r="M767" s="1"/>
      <c r="N767" s="1"/>
      <c r="O767" s="10"/>
      <c r="P767" s="1"/>
      <c r="Q767" s="1"/>
      <c r="R767" s="75"/>
      <c r="S767" s="1"/>
      <c r="T767" s="1"/>
      <c r="U767" s="1"/>
      <c r="V767" s="177"/>
      <c r="W767" s="177"/>
      <c r="X767" s="177"/>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spans="1:52" ht="18" customHeight="1">
      <c r="A768" s="1"/>
      <c r="B768" s="1"/>
      <c r="C768" s="1"/>
      <c r="D768" s="1"/>
      <c r="E768" s="1"/>
      <c r="F768" s="167"/>
      <c r="G768" s="1"/>
      <c r="H768" s="167"/>
      <c r="I768" s="1"/>
      <c r="J768" s="1"/>
      <c r="K768" s="1"/>
      <c r="L768" s="10"/>
      <c r="M768" s="1"/>
      <c r="N768" s="1"/>
      <c r="O768" s="10"/>
      <c r="P768" s="1"/>
      <c r="Q768" s="1"/>
      <c r="R768" s="75"/>
      <c r="S768" s="1"/>
      <c r="T768" s="1"/>
      <c r="U768" s="1"/>
      <c r="V768" s="177"/>
      <c r="W768" s="177"/>
      <c r="X768" s="177"/>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spans="1:52" ht="18" customHeight="1">
      <c r="A769" s="1"/>
      <c r="B769" s="1"/>
      <c r="C769" s="1"/>
      <c r="D769" s="1"/>
      <c r="E769" s="1"/>
      <c r="F769" s="167"/>
      <c r="G769" s="1"/>
      <c r="H769" s="167"/>
      <c r="I769" s="1"/>
      <c r="J769" s="1"/>
      <c r="K769" s="1"/>
      <c r="L769" s="10"/>
      <c r="M769" s="1"/>
      <c r="N769" s="1"/>
      <c r="O769" s="10"/>
      <c r="P769" s="1"/>
      <c r="Q769" s="1"/>
      <c r="R769" s="75"/>
      <c r="S769" s="1"/>
      <c r="T769" s="1"/>
      <c r="U769" s="1"/>
      <c r="V769" s="177"/>
      <c r="W769" s="177"/>
      <c r="X769" s="177"/>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spans="1:52" ht="18" customHeight="1">
      <c r="A770" s="1"/>
      <c r="B770" s="1"/>
      <c r="C770" s="1"/>
      <c r="D770" s="1"/>
      <c r="E770" s="1"/>
      <c r="F770" s="167"/>
      <c r="G770" s="1"/>
      <c r="H770" s="167"/>
      <c r="I770" s="1"/>
      <c r="J770" s="1"/>
      <c r="K770" s="1"/>
      <c r="L770" s="10"/>
      <c r="M770" s="1"/>
      <c r="N770" s="1"/>
      <c r="O770" s="10"/>
      <c r="P770" s="1"/>
      <c r="Q770" s="1"/>
      <c r="R770" s="75"/>
      <c r="S770" s="1"/>
      <c r="T770" s="1"/>
      <c r="U770" s="1"/>
      <c r="V770" s="177"/>
      <c r="W770" s="177"/>
      <c r="X770" s="177"/>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spans="1:52" ht="18" customHeight="1">
      <c r="A771" s="1"/>
      <c r="B771" s="1"/>
      <c r="C771" s="1"/>
      <c r="D771" s="1"/>
      <c r="E771" s="1"/>
      <c r="F771" s="167"/>
      <c r="G771" s="1"/>
      <c r="H771" s="167"/>
      <c r="I771" s="1"/>
      <c r="J771" s="1"/>
      <c r="K771" s="1"/>
      <c r="L771" s="10"/>
      <c r="M771" s="1"/>
      <c r="N771" s="1"/>
      <c r="O771" s="10"/>
      <c r="P771" s="1"/>
      <c r="Q771" s="1"/>
      <c r="R771" s="75"/>
      <c r="S771" s="1"/>
      <c r="T771" s="1"/>
      <c r="U771" s="1"/>
      <c r="V771" s="177"/>
      <c r="W771" s="177"/>
      <c r="X771" s="177"/>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spans="1:52" ht="18" customHeight="1">
      <c r="A772" s="1"/>
      <c r="B772" s="1"/>
      <c r="C772" s="1"/>
      <c r="D772" s="1"/>
      <c r="E772" s="1"/>
      <c r="F772" s="167"/>
      <c r="G772" s="1"/>
      <c r="H772" s="167"/>
      <c r="I772" s="1"/>
      <c r="J772" s="1"/>
      <c r="K772" s="1"/>
      <c r="L772" s="10"/>
      <c r="M772" s="1"/>
      <c r="N772" s="1"/>
      <c r="O772" s="10"/>
      <c r="P772" s="1"/>
      <c r="Q772" s="1"/>
      <c r="R772" s="75"/>
      <c r="S772" s="1"/>
      <c r="T772" s="1"/>
      <c r="U772" s="1"/>
      <c r="V772" s="177"/>
      <c r="W772" s="177"/>
      <c r="X772" s="177"/>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spans="1:52" ht="18" customHeight="1">
      <c r="A773" s="1"/>
      <c r="B773" s="1"/>
      <c r="C773" s="1"/>
      <c r="D773" s="1"/>
      <c r="E773" s="1"/>
      <c r="F773" s="167"/>
      <c r="G773" s="1"/>
      <c r="H773" s="167"/>
      <c r="I773" s="1"/>
      <c r="J773" s="1"/>
      <c r="K773" s="1"/>
      <c r="L773" s="10"/>
      <c r="M773" s="1"/>
      <c r="N773" s="1"/>
      <c r="O773" s="10"/>
      <c r="P773" s="1"/>
      <c r="Q773" s="1"/>
      <c r="R773" s="75"/>
      <c r="S773" s="1"/>
      <c r="T773" s="1"/>
      <c r="U773" s="1"/>
      <c r="V773" s="177"/>
      <c r="W773" s="177"/>
      <c r="X773" s="177"/>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spans="1:52" ht="18" customHeight="1">
      <c r="A774" s="1"/>
      <c r="B774" s="1"/>
      <c r="C774" s="1"/>
      <c r="D774" s="1"/>
      <c r="E774" s="1"/>
      <c r="F774" s="167"/>
      <c r="G774" s="1"/>
      <c r="H774" s="167"/>
      <c r="I774" s="1"/>
      <c r="J774" s="1"/>
      <c r="K774" s="1"/>
      <c r="L774" s="10"/>
      <c r="M774" s="1"/>
      <c r="N774" s="1"/>
      <c r="O774" s="10"/>
      <c r="P774" s="1"/>
      <c r="Q774" s="1"/>
      <c r="R774" s="75"/>
      <c r="S774" s="1"/>
      <c r="T774" s="1"/>
      <c r="U774" s="1"/>
      <c r="V774" s="177"/>
      <c r="W774" s="177"/>
      <c r="X774" s="177"/>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spans="1:52" ht="18" customHeight="1">
      <c r="A775" s="1"/>
      <c r="B775" s="1"/>
      <c r="C775" s="1"/>
      <c r="D775" s="1"/>
      <c r="E775" s="1"/>
      <c r="F775" s="167"/>
      <c r="G775" s="1"/>
      <c r="H775" s="167"/>
      <c r="I775" s="1"/>
      <c r="J775" s="1"/>
      <c r="K775" s="1"/>
      <c r="L775" s="10"/>
      <c r="M775" s="1"/>
      <c r="N775" s="1"/>
      <c r="O775" s="10"/>
      <c r="P775" s="1"/>
      <c r="Q775" s="1"/>
      <c r="R775" s="75"/>
      <c r="S775" s="1"/>
      <c r="T775" s="1"/>
      <c r="U775" s="1"/>
      <c r="V775" s="177"/>
      <c r="W775" s="177"/>
      <c r="X775" s="177"/>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spans="1:52" ht="18" customHeight="1">
      <c r="A776" s="1"/>
      <c r="B776" s="1"/>
      <c r="C776" s="1"/>
      <c r="D776" s="1"/>
      <c r="E776" s="1"/>
      <c r="F776" s="167"/>
      <c r="G776" s="1"/>
      <c r="H776" s="167"/>
      <c r="I776" s="1"/>
      <c r="J776" s="1"/>
      <c r="K776" s="1"/>
      <c r="L776" s="10"/>
      <c r="M776" s="1"/>
      <c r="N776" s="1"/>
      <c r="O776" s="10"/>
      <c r="P776" s="1"/>
      <c r="Q776" s="1"/>
      <c r="R776" s="75"/>
      <c r="S776" s="1"/>
      <c r="T776" s="1"/>
      <c r="U776" s="1"/>
      <c r="V776" s="177"/>
      <c r="W776" s="177"/>
      <c r="X776" s="177"/>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spans="1:52" ht="18" customHeight="1">
      <c r="A777" s="1"/>
      <c r="B777" s="1"/>
      <c r="C777" s="1"/>
      <c r="D777" s="1"/>
      <c r="E777" s="1"/>
      <c r="F777" s="167"/>
      <c r="G777" s="1"/>
      <c r="H777" s="167"/>
      <c r="I777" s="1"/>
      <c r="J777" s="1"/>
      <c r="K777" s="1"/>
      <c r="L777" s="10"/>
      <c r="M777" s="1"/>
      <c r="N777" s="1"/>
      <c r="O777" s="10"/>
      <c r="P777" s="1"/>
      <c r="Q777" s="1"/>
      <c r="R777" s="75"/>
      <c r="S777" s="1"/>
      <c r="T777" s="1"/>
      <c r="U777" s="1"/>
      <c r="V777" s="177"/>
      <c r="W777" s="177"/>
      <c r="X777" s="177"/>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spans="1:52" ht="18" customHeight="1">
      <c r="A778" s="1"/>
      <c r="B778" s="1"/>
      <c r="C778" s="1"/>
      <c r="D778" s="1"/>
      <c r="E778" s="1"/>
      <c r="F778" s="167"/>
      <c r="G778" s="1"/>
      <c r="H778" s="167"/>
      <c r="I778" s="1"/>
      <c r="J778" s="1"/>
      <c r="K778" s="1"/>
      <c r="L778" s="10"/>
      <c r="M778" s="1"/>
      <c r="N778" s="1"/>
      <c r="O778" s="10"/>
      <c r="P778" s="1"/>
      <c r="Q778" s="1"/>
      <c r="R778" s="75"/>
      <c r="S778" s="1"/>
      <c r="T778" s="1"/>
      <c r="U778" s="1"/>
      <c r="V778" s="177"/>
      <c r="W778" s="177"/>
      <c r="X778" s="177"/>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spans="1:52" ht="18" customHeight="1">
      <c r="A779" s="1"/>
      <c r="B779" s="1"/>
      <c r="C779" s="1"/>
      <c r="D779" s="1"/>
      <c r="E779" s="1"/>
      <c r="F779" s="167"/>
      <c r="G779" s="1"/>
      <c r="H779" s="167"/>
      <c r="I779" s="1"/>
      <c r="J779" s="1"/>
      <c r="K779" s="1"/>
      <c r="L779" s="10"/>
      <c r="M779" s="1"/>
      <c r="N779" s="1"/>
      <c r="O779" s="10"/>
      <c r="P779" s="1"/>
      <c r="Q779" s="1"/>
      <c r="R779" s="75"/>
      <c r="S779" s="1"/>
      <c r="T779" s="1"/>
      <c r="U779" s="1"/>
      <c r="V779" s="177"/>
      <c r="W779" s="177"/>
      <c r="X779" s="177"/>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spans="1:52" ht="18" customHeight="1">
      <c r="A780" s="1"/>
      <c r="B780" s="1"/>
      <c r="C780" s="1"/>
      <c r="D780" s="1"/>
      <c r="E780" s="1"/>
      <c r="F780" s="167"/>
      <c r="G780" s="1"/>
      <c r="H780" s="167"/>
      <c r="I780" s="1"/>
      <c r="J780" s="1"/>
      <c r="K780" s="1"/>
      <c r="L780" s="10"/>
      <c r="M780" s="1"/>
      <c r="N780" s="1"/>
      <c r="O780" s="10"/>
      <c r="P780" s="1"/>
      <c r="Q780" s="1"/>
      <c r="R780" s="75"/>
      <c r="S780" s="1"/>
      <c r="T780" s="1"/>
      <c r="U780" s="1"/>
      <c r="V780" s="177"/>
      <c r="W780" s="177"/>
      <c r="X780" s="177"/>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spans="1:52" ht="18" customHeight="1">
      <c r="A781" s="1"/>
      <c r="B781" s="1"/>
      <c r="C781" s="1"/>
      <c r="D781" s="1"/>
      <c r="E781" s="1"/>
      <c r="F781" s="167"/>
      <c r="G781" s="1"/>
      <c r="H781" s="167"/>
      <c r="I781" s="1"/>
      <c r="J781" s="1"/>
      <c r="K781" s="1"/>
      <c r="L781" s="10"/>
      <c r="M781" s="1"/>
      <c r="N781" s="1"/>
      <c r="O781" s="10"/>
      <c r="P781" s="1"/>
      <c r="Q781" s="1"/>
      <c r="R781" s="75"/>
      <c r="S781" s="1"/>
      <c r="T781" s="1"/>
      <c r="U781" s="1"/>
      <c r="V781" s="177"/>
      <c r="W781" s="177"/>
      <c r="X781" s="177"/>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spans="1:52" ht="18" customHeight="1">
      <c r="A782" s="1"/>
      <c r="B782" s="1"/>
      <c r="C782" s="1"/>
      <c r="D782" s="1"/>
      <c r="E782" s="1"/>
      <c r="F782" s="167"/>
      <c r="G782" s="1"/>
      <c r="H782" s="167"/>
      <c r="I782" s="1"/>
      <c r="J782" s="1"/>
      <c r="K782" s="1"/>
      <c r="L782" s="10"/>
      <c r="M782" s="1"/>
      <c r="N782" s="1"/>
      <c r="O782" s="10"/>
      <c r="P782" s="1"/>
      <c r="Q782" s="1"/>
      <c r="R782" s="75"/>
      <c r="S782" s="1"/>
      <c r="T782" s="1"/>
      <c r="U782" s="1"/>
      <c r="V782" s="177"/>
      <c r="W782" s="177"/>
      <c r="X782" s="177"/>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spans="1:52" ht="18" customHeight="1">
      <c r="A783" s="1"/>
      <c r="B783" s="1"/>
      <c r="C783" s="1"/>
      <c r="D783" s="1"/>
      <c r="E783" s="1"/>
      <c r="F783" s="167"/>
      <c r="G783" s="1"/>
      <c r="H783" s="167"/>
      <c r="I783" s="1"/>
      <c r="J783" s="1"/>
      <c r="K783" s="1"/>
      <c r="L783" s="10"/>
      <c r="M783" s="1"/>
      <c r="N783" s="1"/>
      <c r="O783" s="10"/>
      <c r="P783" s="1"/>
      <c r="Q783" s="1"/>
      <c r="R783" s="75"/>
      <c r="S783" s="1"/>
      <c r="T783" s="1"/>
      <c r="U783" s="1"/>
      <c r="V783" s="177"/>
      <c r="W783" s="177"/>
      <c r="X783" s="177"/>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spans="1:52" ht="18" customHeight="1">
      <c r="A784" s="1"/>
      <c r="B784" s="1"/>
      <c r="C784" s="1"/>
      <c r="D784" s="1"/>
      <c r="E784" s="1"/>
      <c r="F784" s="167"/>
      <c r="G784" s="1"/>
      <c r="H784" s="167"/>
      <c r="I784" s="1"/>
      <c r="J784" s="1"/>
      <c r="K784" s="1"/>
      <c r="L784" s="10"/>
      <c r="M784" s="1"/>
      <c r="N784" s="1"/>
      <c r="O784" s="10"/>
      <c r="P784" s="1"/>
      <c r="Q784" s="1"/>
      <c r="R784" s="75"/>
      <c r="S784" s="1"/>
      <c r="T784" s="1"/>
      <c r="U784" s="1"/>
      <c r="V784" s="177"/>
      <c r="W784" s="177"/>
      <c r="X784" s="177"/>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spans="1:52" ht="18" customHeight="1">
      <c r="A785" s="1"/>
      <c r="B785" s="1"/>
      <c r="C785" s="1"/>
      <c r="D785" s="1"/>
      <c r="E785" s="1"/>
      <c r="F785" s="167"/>
      <c r="G785" s="1"/>
      <c r="H785" s="167"/>
      <c r="I785" s="1"/>
      <c r="J785" s="1"/>
      <c r="K785" s="1"/>
      <c r="L785" s="10"/>
      <c r="M785" s="1"/>
      <c r="N785" s="1"/>
      <c r="O785" s="10"/>
      <c r="P785" s="1"/>
      <c r="Q785" s="1"/>
      <c r="R785" s="75"/>
      <c r="S785" s="1"/>
      <c r="T785" s="1"/>
      <c r="U785" s="1"/>
      <c r="V785" s="177"/>
      <c r="W785" s="177"/>
      <c r="X785" s="177"/>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spans="1:52" ht="18" customHeight="1">
      <c r="A786" s="1"/>
      <c r="B786" s="1"/>
      <c r="C786" s="1"/>
      <c r="D786" s="1"/>
      <c r="E786" s="1"/>
      <c r="F786" s="167"/>
      <c r="G786" s="1"/>
      <c r="H786" s="167"/>
      <c r="I786" s="1"/>
      <c r="J786" s="1"/>
      <c r="K786" s="1"/>
      <c r="L786" s="10"/>
      <c r="M786" s="1"/>
      <c r="N786" s="1"/>
      <c r="O786" s="10"/>
      <c r="P786" s="1"/>
      <c r="Q786" s="1"/>
      <c r="R786" s="75"/>
      <c r="S786" s="1"/>
      <c r="T786" s="1"/>
      <c r="U786" s="1"/>
      <c r="V786" s="177"/>
      <c r="W786" s="177"/>
      <c r="X786" s="177"/>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spans="1:52" ht="18" customHeight="1">
      <c r="A787" s="1"/>
      <c r="B787" s="1"/>
      <c r="C787" s="1"/>
      <c r="D787" s="1"/>
      <c r="E787" s="1"/>
      <c r="F787" s="167"/>
      <c r="G787" s="1"/>
      <c r="H787" s="167"/>
      <c r="I787" s="1"/>
      <c r="J787" s="1"/>
      <c r="K787" s="1"/>
      <c r="L787" s="10"/>
      <c r="M787" s="1"/>
      <c r="N787" s="1"/>
      <c r="O787" s="10"/>
      <c r="P787" s="1"/>
      <c r="Q787" s="1"/>
      <c r="R787" s="75"/>
      <c r="S787" s="1"/>
      <c r="T787" s="1"/>
      <c r="U787" s="1"/>
      <c r="V787" s="177"/>
      <c r="W787" s="177"/>
      <c r="X787" s="177"/>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spans="1:52" ht="18" customHeight="1">
      <c r="A788" s="1"/>
      <c r="B788" s="1"/>
      <c r="C788" s="1"/>
      <c r="D788" s="1"/>
      <c r="E788" s="1"/>
      <c r="F788" s="167"/>
      <c r="G788" s="1"/>
      <c r="H788" s="167"/>
      <c r="I788" s="1"/>
      <c r="J788" s="1"/>
      <c r="K788" s="1"/>
      <c r="L788" s="10"/>
      <c r="M788" s="1"/>
      <c r="N788" s="1"/>
      <c r="O788" s="10"/>
      <c r="P788" s="1"/>
      <c r="Q788" s="1"/>
      <c r="R788" s="75"/>
      <c r="S788" s="1"/>
      <c r="T788" s="1"/>
      <c r="U788" s="1"/>
      <c r="V788" s="177"/>
      <c r="W788" s="177"/>
      <c r="X788" s="177"/>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spans="1:52" ht="18" customHeight="1">
      <c r="A789" s="1"/>
      <c r="B789" s="1"/>
      <c r="C789" s="1"/>
      <c r="D789" s="1"/>
      <c r="E789" s="1"/>
      <c r="F789" s="167"/>
      <c r="G789" s="1"/>
      <c r="H789" s="167"/>
      <c r="I789" s="1"/>
      <c r="J789" s="1"/>
      <c r="K789" s="1"/>
      <c r="L789" s="10"/>
      <c r="M789" s="1"/>
      <c r="N789" s="1"/>
      <c r="O789" s="10"/>
      <c r="P789" s="1"/>
      <c r="Q789" s="1"/>
      <c r="R789" s="75"/>
      <c r="S789" s="1"/>
      <c r="T789" s="1"/>
      <c r="U789" s="1"/>
      <c r="V789" s="177"/>
      <c r="W789" s="177"/>
      <c r="X789" s="177"/>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spans="1:52" ht="18" customHeight="1">
      <c r="A790" s="1"/>
      <c r="B790" s="1"/>
      <c r="C790" s="1"/>
      <c r="D790" s="1"/>
      <c r="E790" s="1"/>
      <c r="F790" s="167"/>
      <c r="G790" s="1"/>
      <c r="H790" s="167"/>
      <c r="I790" s="1"/>
      <c r="J790" s="1"/>
      <c r="K790" s="1"/>
      <c r="L790" s="10"/>
      <c r="M790" s="1"/>
      <c r="N790" s="1"/>
      <c r="O790" s="10"/>
      <c r="P790" s="1"/>
      <c r="Q790" s="1"/>
      <c r="R790" s="75"/>
      <c r="S790" s="1"/>
      <c r="T790" s="1"/>
      <c r="U790" s="1"/>
      <c r="V790" s="177"/>
      <c r="W790" s="177"/>
      <c r="X790" s="177"/>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spans="1:52" ht="18" customHeight="1">
      <c r="A791" s="1"/>
      <c r="B791" s="1"/>
      <c r="C791" s="1"/>
      <c r="D791" s="1"/>
      <c r="E791" s="1"/>
      <c r="F791" s="167"/>
      <c r="G791" s="1"/>
      <c r="H791" s="167"/>
      <c r="I791" s="1"/>
      <c r="J791" s="1"/>
      <c r="K791" s="1"/>
      <c r="L791" s="10"/>
      <c r="M791" s="1"/>
      <c r="N791" s="1"/>
      <c r="O791" s="10"/>
      <c r="P791" s="1"/>
      <c r="Q791" s="1"/>
      <c r="R791" s="75"/>
      <c r="S791" s="1"/>
      <c r="T791" s="1"/>
      <c r="U791" s="1"/>
      <c r="V791" s="177"/>
      <c r="W791" s="177"/>
      <c r="X791" s="177"/>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spans="1:52" ht="18" customHeight="1">
      <c r="A792" s="1"/>
      <c r="B792" s="1"/>
      <c r="C792" s="1"/>
      <c r="D792" s="1"/>
      <c r="E792" s="1"/>
      <c r="F792" s="167"/>
      <c r="G792" s="1"/>
      <c r="H792" s="167"/>
      <c r="I792" s="1"/>
      <c r="J792" s="1"/>
      <c r="K792" s="1"/>
      <c r="L792" s="10"/>
      <c r="M792" s="1"/>
      <c r="N792" s="1"/>
      <c r="O792" s="10"/>
      <c r="P792" s="1"/>
      <c r="Q792" s="1"/>
      <c r="R792" s="75"/>
      <c r="S792" s="1"/>
      <c r="T792" s="1"/>
      <c r="U792" s="1"/>
      <c r="V792" s="177"/>
      <c r="W792" s="177"/>
      <c r="X792" s="177"/>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spans="1:52" ht="18" customHeight="1">
      <c r="A793" s="1"/>
      <c r="B793" s="1"/>
      <c r="C793" s="1"/>
      <c r="D793" s="1"/>
      <c r="E793" s="1"/>
      <c r="F793" s="167"/>
      <c r="G793" s="1"/>
      <c r="H793" s="167"/>
      <c r="I793" s="1"/>
      <c r="J793" s="1"/>
      <c r="K793" s="1"/>
      <c r="L793" s="10"/>
      <c r="M793" s="1"/>
      <c r="N793" s="1"/>
      <c r="O793" s="10"/>
      <c r="P793" s="1"/>
      <c r="Q793" s="1"/>
      <c r="R793" s="75"/>
      <c r="S793" s="1"/>
      <c r="T793" s="1"/>
      <c r="U793" s="1"/>
      <c r="V793" s="177"/>
      <c r="W793" s="177"/>
      <c r="X793" s="177"/>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spans="1:52" ht="18" customHeight="1">
      <c r="A794" s="1"/>
      <c r="B794" s="1"/>
      <c r="C794" s="1"/>
      <c r="D794" s="1"/>
      <c r="E794" s="1"/>
      <c r="F794" s="167"/>
      <c r="G794" s="1"/>
      <c r="H794" s="167"/>
      <c r="I794" s="1"/>
      <c r="J794" s="1"/>
      <c r="K794" s="1"/>
      <c r="L794" s="10"/>
      <c r="M794" s="1"/>
      <c r="N794" s="1"/>
      <c r="O794" s="10"/>
      <c r="P794" s="1"/>
      <c r="Q794" s="1"/>
      <c r="R794" s="75"/>
      <c r="S794" s="1"/>
      <c r="T794" s="1"/>
      <c r="U794" s="1"/>
      <c r="V794" s="177"/>
      <c r="W794" s="177"/>
      <c r="X794" s="177"/>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spans="1:52" ht="18" customHeight="1">
      <c r="A795" s="1"/>
      <c r="B795" s="1"/>
      <c r="C795" s="1"/>
      <c r="D795" s="1"/>
      <c r="E795" s="1"/>
      <c r="F795" s="167"/>
      <c r="G795" s="1"/>
      <c r="H795" s="167"/>
      <c r="I795" s="1"/>
      <c r="J795" s="1"/>
      <c r="K795" s="1"/>
      <c r="L795" s="10"/>
      <c r="M795" s="1"/>
      <c r="N795" s="1"/>
      <c r="O795" s="10"/>
      <c r="P795" s="1"/>
      <c r="Q795" s="1"/>
      <c r="R795" s="75"/>
      <c r="S795" s="1"/>
      <c r="T795" s="1"/>
      <c r="U795" s="1"/>
      <c r="V795" s="177"/>
      <c r="W795" s="177"/>
      <c r="X795" s="177"/>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spans="1:52" ht="18" customHeight="1">
      <c r="A796" s="1"/>
      <c r="B796" s="1"/>
      <c r="C796" s="1"/>
      <c r="D796" s="1"/>
      <c r="E796" s="1"/>
      <c r="F796" s="167"/>
      <c r="G796" s="1"/>
      <c r="H796" s="167"/>
      <c r="I796" s="1"/>
      <c r="J796" s="1"/>
      <c r="K796" s="1"/>
      <c r="L796" s="10"/>
      <c r="M796" s="1"/>
      <c r="N796" s="1"/>
      <c r="O796" s="10"/>
      <c r="P796" s="1"/>
      <c r="Q796" s="1"/>
      <c r="R796" s="75"/>
      <c r="S796" s="1"/>
      <c r="T796" s="1"/>
      <c r="U796" s="1"/>
      <c r="V796" s="177"/>
      <c r="W796" s="177"/>
      <c r="X796" s="177"/>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spans="1:52" ht="18" customHeight="1">
      <c r="A797" s="1"/>
      <c r="B797" s="1"/>
      <c r="C797" s="1"/>
      <c r="D797" s="1"/>
      <c r="E797" s="1"/>
      <c r="F797" s="167"/>
      <c r="G797" s="1"/>
      <c r="H797" s="167"/>
      <c r="I797" s="1"/>
      <c r="J797" s="1"/>
      <c r="K797" s="1"/>
      <c r="L797" s="10"/>
      <c r="M797" s="1"/>
      <c r="N797" s="1"/>
      <c r="O797" s="10"/>
      <c r="P797" s="1"/>
      <c r="Q797" s="1"/>
      <c r="R797" s="75"/>
      <c r="S797" s="1"/>
      <c r="T797" s="1"/>
      <c r="U797" s="1"/>
      <c r="V797" s="177"/>
      <c r="W797" s="177"/>
      <c r="X797" s="177"/>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spans="1:52" ht="18" customHeight="1">
      <c r="A798" s="1"/>
      <c r="B798" s="1"/>
      <c r="C798" s="1"/>
      <c r="D798" s="1"/>
      <c r="E798" s="1"/>
      <c r="F798" s="167"/>
      <c r="G798" s="1"/>
      <c r="H798" s="167"/>
      <c r="I798" s="1"/>
      <c r="J798" s="1"/>
      <c r="K798" s="1"/>
      <c r="L798" s="10"/>
      <c r="M798" s="1"/>
      <c r="N798" s="1"/>
      <c r="O798" s="10"/>
      <c r="P798" s="1"/>
      <c r="Q798" s="1"/>
      <c r="R798" s="75"/>
      <c r="S798" s="1"/>
      <c r="T798" s="1"/>
      <c r="U798" s="1"/>
      <c r="V798" s="177"/>
      <c r="W798" s="177"/>
      <c r="X798" s="177"/>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spans="1:52" ht="18" customHeight="1">
      <c r="A799" s="1"/>
      <c r="B799" s="1"/>
      <c r="C799" s="1"/>
      <c r="D799" s="1"/>
      <c r="E799" s="1"/>
      <c r="F799" s="167"/>
      <c r="G799" s="1"/>
      <c r="H799" s="167"/>
      <c r="I799" s="1"/>
      <c r="J799" s="1"/>
      <c r="K799" s="1"/>
      <c r="L799" s="10"/>
      <c r="M799" s="1"/>
      <c r="N799" s="1"/>
      <c r="O799" s="10"/>
      <c r="P799" s="1"/>
      <c r="Q799" s="1"/>
      <c r="R799" s="75"/>
      <c r="S799" s="1"/>
      <c r="T799" s="1"/>
      <c r="U799" s="1"/>
      <c r="V799" s="177"/>
      <c r="W799" s="177"/>
      <c r="X799" s="177"/>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spans="1:52" ht="18" customHeight="1">
      <c r="A800" s="1"/>
      <c r="B800" s="1"/>
      <c r="C800" s="1"/>
      <c r="D800" s="1"/>
      <c r="E800" s="1"/>
      <c r="F800" s="167"/>
      <c r="G800" s="1"/>
      <c r="H800" s="167"/>
      <c r="I800" s="1"/>
      <c r="J800" s="1"/>
      <c r="K800" s="1"/>
      <c r="L800" s="10"/>
      <c r="M800" s="1"/>
      <c r="N800" s="1"/>
      <c r="O800" s="10"/>
      <c r="P800" s="1"/>
      <c r="Q800" s="1"/>
      <c r="R800" s="75"/>
      <c r="S800" s="1"/>
      <c r="T800" s="1"/>
      <c r="U800" s="1"/>
      <c r="V800" s="177"/>
      <c r="W800" s="177"/>
      <c r="X800" s="177"/>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spans="1:52" ht="18" customHeight="1">
      <c r="A801" s="1"/>
      <c r="B801" s="1"/>
      <c r="C801" s="1"/>
      <c r="D801" s="1"/>
      <c r="E801" s="1"/>
      <c r="F801" s="167"/>
      <c r="G801" s="1"/>
      <c r="H801" s="167"/>
      <c r="I801" s="1"/>
      <c r="J801" s="1"/>
      <c r="K801" s="1"/>
      <c r="L801" s="10"/>
      <c r="M801" s="1"/>
      <c r="N801" s="1"/>
      <c r="O801" s="10"/>
      <c r="P801" s="1"/>
      <c r="Q801" s="1"/>
      <c r="R801" s="75"/>
      <c r="S801" s="1"/>
      <c r="T801" s="1"/>
      <c r="U801" s="1"/>
      <c r="V801" s="177"/>
      <c r="W801" s="177"/>
      <c r="X801" s="177"/>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spans="1:52" ht="18" customHeight="1">
      <c r="A802" s="1"/>
      <c r="B802" s="1"/>
      <c r="C802" s="1"/>
      <c r="D802" s="1"/>
      <c r="E802" s="1"/>
      <c r="F802" s="167"/>
      <c r="G802" s="1"/>
      <c r="H802" s="167"/>
      <c r="I802" s="1"/>
      <c r="J802" s="1"/>
      <c r="K802" s="1"/>
      <c r="L802" s="10"/>
      <c r="M802" s="1"/>
      <c r="N802" s="1"/>
      <c r="O802" s="10"/>
      <c r="P802" s="1"/>
      <c r="Q802" s="1"/>
      <c r="R802" s="75"/>
      <c r="S802" s="1"/>
      <c r="T802" s="1"/>
      <c r="U802" s="1"/>
      <c r="V802" s="177"/>
      <c r="W802" s="177"/>
      <c r="X802" s="177"/>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spans="1:52" ht="18" customHeight="1">
      <c r="A803" s="1"/>
      <c r="B803" s="1"/>
      <c r="C803" s="1"/>
      <c r="D803" s="1"/>
      <c r="E803" s="1"/>
      <c r="F803" s="167"/>
      <c r="G803" s="1"/>
      <c r="H803" s="167"/>
      <c r="I803" s="1"/>
      <c r="J803" s="1"/>
      <c r="K803" s="1"/>
      <c r="L803" s="10"/>
      <c r="M803" s="1"/>
      <c r="N803" s="1"/>
      <c r="O803" s="10"/>
      <c r="P803" s="1"/>
      <c r="Q803" s="1"/>
      <c r="R803" s="75"/>
      <c r="S803" s="1"/>
      <c r="T803" s="1"/>
      <c r="U803" s="1"/>
      <c r="V803" s="177"/>
      <c r="W803" s="177"/>
      <c r="X803" s="177"/>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spans="1:52" ht="18" customHeight="1">
      <c r="A804" s="1"/>
      <c r="B804" s="1"/>
      <c r="C804" s="1"/>
      <c r="D804" s="1"/>
      <c r="E804" s="1"/>
      <c r="F804" s="167"/>
      <c r="G804" s="1"/>
      <c r="H804" s="167"/>
      <c r="I804" s="1"/>
      <c r="J804" s="1"/>
      <c r="K804" s="1"/>
      <c r="L804" s="10"/>
      <c r="M804" s="1"/>
      <c r="N804" s="1"/>
      <c r="O804" s="10"/>
      <c r="P804" s="1"/>
      <c r="Q804" s="1"/>
      <c r="R804" s="75"/>
      <c r="S804" s="1"/>
      <c r="T804" s="1"/>
      <c r="U804" s="1"/>
      <c r="V804" s="177"/>
      <c r="W804" s="177"/>
      <c r="X804" s="177"/>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spans="1:52" ht="18" customHeight="1">
      <c r="A805" s="1"/>
      <c r="B805" s="1"/>
      <c r="C805" s="1"/>
      <c r="D805" s="1"/>
      <c r="E805" s="1"/>
      <c r="F805" s="167"/>
      <c r="G805" s="1"/>
      <c r="H805" s="167"/>
      <c r="I805" s="1"/>
      <c r="J805" s="1"/>
      <c r="K805" s="1"/>
      <c r="L805" s="10"/>
      <c r="M805" s="1"/>
      <c r="N805" s="1"/>
      <c r="O805" s="10"/>
      <c r="P805" s="1"/>
      <c r="Q805" s="1"/>
      <c r="R805" s="75"/>
      <c r="S805" s="1"/>
      <c r="T805" s="1"/>
      <c r="U805" s="1"/>
      <c r="V805" s="177"/>
      <c r="W805" s="177"/>
      <c r="X805" s="177"/>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spans="1:52" ht="18" customHeight="1">
      <c r="A806" s="1"/>
      <c r="B806" s="1"/>
      <c r="C806" s="1"/>
      <c r="D806" s="1"/>
      <c r="E806" s="1"/>
      <c r="F806" s="167"/>
      <c r="G806" s="1"/>
      <c r="H806" s="167"/>
      <c r="I806" s="1"/>
      <c r="J806" s="1"/>
      <c r="K806" s="1"/>
      <c r="L806" s="10"/>
      <c r="M806" s="1"/>
      <c r="N806" s="1"/>
      <c r="O806" s="10"/>
      <c r="P806" s="1"/>
      <c r="Q806" s="1"/>
      <c r="R806" s="75"/>
      <c r="S806" s="1"/>
      <c r="T806" s="1"/>
      <c r="U806" s="1"/>
      <c r="V806" s="177"/>
      <c r="W806" s="177"/>
      <c r="X806" s="177"/>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spans="1:52" ht="18" customHeight="1">
      <c r="A807" s="1"/>
      <c r="B807" s="1"/>
      <c r="C807" s="1"/>
      <c r="D807" s="1"/>
      <c r="E807" s="1"/>
      <c r="F807" s="167"/>
      <c r="G807" s="1"/>
      <c r="H807" s="167"/>
      <c r="I807" s="1"/>
      <c r="J807" s="1"/>
      <c r="K807" s="1"/>
      <c r="L807" s="10"/>
      <c r="M807" s="1"/>
      <c r="N807" s="1"/>
      <c r="O807" s="10"/>
      <c r="P807" s="1"/>
      <c r="Q807" s="1"/>
      <c r="R807" s="75"/>
      <c r="S807" s="1"/>
      <c r="T807" s="1"/>
      <c r="U807" s="1"/>
      <c r="V807" s="177"/>
      <c r="W807" s="177"/>
      <c r="X807" s="177"/>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spans="1:52" ht="18" customHeight="1">
      <c r="A808" s="1"/>
      <c r="B808" s="1"/>
      <c r="C808" s="1"/>
      <c r="D808" s="1"/>
      <c r="E808" s="1"/>
      <c r="F808" s="167"/>
      <c r="G808" s="1"/>
      <c r="H808" s="167"/>
      <c r="I808" s="1"/>
      <c r="J808" s="1"/>
      <c r="K808" s="1"/>
      <c r="L808" s="10"/>
      <c r="M808" s="1"/>
      <c r="N808" s="1"/>
      <c r="O808" s="10"/>
      <c r="P808" s="1"/>
      <c r="Q808" s="1"/>
      <c r="R808" s="75"/>
      <c r="S808" s="1"/>
      <c r="T808" s="1"/>
      <c r="U808" s="1"/>
      <c r="V808" s="177"/>
      <c r="W808" s="177"/>
      <c r="X808" s="177"/>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spans="1:52" ht="18" customHeight="1">
      <c r="A809" s="1"/>
      <c r="B809" s="1"/>
      <c r="C809" s="1"/>
      <c r="D809" s="1"/>
      <c r="E809" s="1"/>
      <c r="F809" s="167"/>
      <c r="G809" s="1"/>
      <c r="H809" s="167"/>
      <c r="I809" s="1"/>
      <c r="J809" s="1"/>
      <c r="K809" s="1"/>
      <c r="L809" s="10"/>
      <c r="M809" s="1"/>
      <c r="N809" s="1"/>
      <c r="O809" s="10"/>
      <c r="P809" s="1"/>
      <c r="Q809" s="1"/>
      <c r="R809" s="75"/>
      <c r="S809" s="1"/>
      <c r="T809" s="1"/>
      <c r="U809" s="1"/>
      <c r="V809" s="177"/>
      <c r="W809" s="177"/>
      <c r="X809" s="177"/>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spans="1:52" ht="18" customHeight="1">
      <c r="A810" s="1"/>
      <c r="B810" s="1"/>
      <c r="C810" s="1"/>
      <c r="D810" s="1"/>
      <c r="E810" s="1"/>
      <c r="F810" s="167"/>
      <c r="G810" s="1"/>
      <c r="H810" s="167"/>
      <c r="I810" s="1"/>
      <c r="J810" s="1"/>
      <c r="K810" s="1"/>
      <c r="L810" s="10"/>
      <c r="M810" s="1"/>
      <c r="N810" s="1"/>
      <c r="O810" s="10"/>
      <c r="P810" s="1"/>
      <c r="Q810" s="1"/>
      <c r="R810" s="75"/>
      <c r="S810" s="1"/>
      <c r="T810" s="1"/>
      <c r="U810" s="1"/>
      <c r="V810" s="177"/>
      <c r="W810" s="177"/>
      <c r="X810" s="177"/>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spans="1:52" ht="18" customHeight="1">
      <c r="A811" s="1"/>
      <c r="B811" s="1"/>
      <c r="C811" s="1"/>
      <c r="D811" s="1"/>
      <c r="E811" s="1"/>
      <c r="F811" s="167"/>
      <c r="G811" s="1"/>
      <c r="H811" s="167"/>
      <c r="I811" s="1"/>
      <c r="J811" s="1"/>
      <c r="K811" s="1"/>
      <c r="L811" s="10"/>
      <c r="M811" s="1"/>
      <c r="N811" s="1"/>
      <c r="O811" s="10"/>
      <c r="P811" s="1"/>
      <c r="Q811" s="1"/>
      <c r="R811" s="75"/>
      <c r="S811" s="1"/>
      <c r="T811" s="1"/>
      <c r="U811" s="1"/>
      <c r="V811" s="177"/>
      <c r="W811" s="177"/>
      <c r="X811" s="177"/>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spans="1:52" ht="18" customHeight="1">
      <c r="A812" s="1"/>
      <c r="B812" s="1"/>
      <c r="C812" s="1"/>
      <c r="D812" s="1"/>
      <c r="E812" s="1"/>
      <c r="F812" s="167"/>
      <c r="G812" s="1"/>
      <c r="H812" s="167"/>
      <c r="I812" s="1"/>
      <c r="J812" s="1"/>
      <c r="K812" s="1"/>
      <c r="L812" s="10"/>
      <c r="M812" s="1"/>
      <c r="N812" s="1"/>
      <c r="O812" s="10"/>
      <c r="P812" s="1"/>
      <c r="Q812" s="1"/>
      <c r="R812" s="75"/>
      <c r="S812" s="1"/>
      <c r="T812" s="1"/>
      <c r="U812" s="1"/>
      <c r="V812" s="177"/>
      <c r="W812" s="177"/>
      <c r="X812" s="177"/>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spans="1:52" ht="18" customHeight="1">
      <c r="A813" s="1"/>
      <c r="B813" s="1"/>
      <c r="C813" s="1"/>
      <c r="D813" s="1"/>
      <c r="E813" s="1"/>
      <c r="F813" s="167"/>
      <c r="G813" s="1"/>
      <c r="H813" s="167"/>
      <c r="I813" s="1"/>
      <c r="J813" s="1"/>
      <c r="K813" s="1"/>
      <c r="L813" s="10"/>
      <c r="M813" s="1"/>
      <c r="N813" s="1"/>
      <c r="O813" s="10"/>
      <c r="P813" s="1"/>
      <c r="Q813" s="1"/>
      <c r="R813" s="75"/>
      <c r="S813" s="1"/>
      <c r="T813" s="1"/>
      <c r="U813" s="1"/>
      <c r="V813" s="177"/>
      <c r="W813" s="177"/>
      <c r="X813" s="177"/>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spans="1:52" ht="18" customHeight="1">
      <c r="A814" s="1"/>
      <c r="B814" s="1"/>
      <c r="C814" s="1"/>
      <c r="D814" s="1"/>
      <c r="E814" s="1"/>
      <c r="F814" s="167"/>
      <c r="G814" s="1"/>
      <c r="H814" s="167"/>
      <c r="I814" s="1"/>
      <c r="J814" s="1"/>
      <c r="K814" s="1"/>
      <c r="L814" s="10"/>
      <c r="M814" s="1"/>
      <c r="N814" s="1"/>
      <c r="O814" s="10"/>
      <c r="P814" s="1"/>
      <c r="Q814" s="1"/>
      <c r="R814" s="75"/>
      <c r="S814" s="1"/>
      <c r="T814" s="1"/>
      <c r="U814" s="1"/>
      <c r="V814" s="177"/>
      <c r="W814" s="177"/>
      <c r="X814" s="177"/>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spans="1:52" ht="18" customHeight="1">
      <c r="A815" s="1"/>
      <c r="B815" s="1"/>
      <c r="C815" s="1"/>
      <c r="D815" s="1"/>
      <c r="E815" s="1"/>
      <c r="F815" s="167"/>
      <c r="G815" s="1"/>
      <c r="H815" s="167"/>
      <c r="I815" s="1"/>
      <c r="J815" s="1"/>
      <c r="K815" s="1"/>
      <c r="L815" s="10"/>
      <c r="M815" s="1"/>
      <c r="N815" s="1"/>
      <c r="O815" s="10"/>
      <c r="P815" s="1"/>
      <c r="Q815" s="1"/>
      <c r="R815" s="75"/>
      <c r="S815" s="1"/>
      <c r="T815" s="1"/>
      <c r="U815" s="1"/>
      <c r="V815" s="177"/>
      <c r="W815" s="177"/>
      <c r="X815" s="177"/>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spans="1:52" ht="18" customHeight="1">
      <c r="A816" s="1"/>
      <c r="B816" s="1"/>
      <c r="C816" s="1"/>
      <c r="D816" s="1"/>
      <c r="E816" s="1"/>
      <c r="F816" s="167"/>
      <c r="G816" s="1"/>
      <c r="H816" s="167"/>
      <c r="I816" s="1"/>
      <c r="J816" s="1"/>
      <c r="K816" s="1"/>
      <c r="L816" s="10"/>
      <c r="M816" s="1"/>
      <c r="N816" s="1"/>
      <c r="O816" s="10"/>
      <c r="P816" s="1"/>
      <c r="Q816" s="1"/>
      <c r="R816" s="75"/>
      <c r="S816" s="1"/>
      <c r="T816" s="1"/>
      <c r="U816" s="1"/>
      <c r="V816" s="177"/>
      <c r="W816" s="177"/>
      <c r="X816" s="177"/>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spans="1:52" ht="18" customHeight="1">
      <c r="A817" s="1"/>
      <c r="B817" s="1"/>
      <c r="C817" s="1"/>
      <c r="D817" s="1"/>
      <c r="E817" s="1"/>
      <c r="F817" s="167"/>
      <c r="G817" s="1"/>
      <c r="H817" s="167"/>
      <c r="I817" s="1"/>
      <c r="J817" s="1"/>
      <c r="K817" s="1"/>
      <c r="L817" s="10"/>
      <c r="M817" s="1"/>
      <c r="N817" s="1"/>
      <c r="O817" s="10"/>
      <c r="P817" s="1"/>
      <c r="Q817" s="1"/>
      <c r="R817" s="75"/>
      <c r="S817" s="1"/>
      <c r="T817" s="1"/>
      <c r="U817" s="1"/>
      <c r="V817" s="177"/>
      <c r="W817" s="177"/>
      <c r="X817" s="177"/>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spans="1:52" ht="18" customHeight="1">
      <c r="A818" s="1"/>
      <c r="B818" s="1"/>
      <c r="C818" s="1"/>
      <c r="D818" s="1"/>
      <c r="E818" s="1"/>
      <c r="F818" s="167"/>
      <c r="G818" s="1"/>
      <c r="H818" s="167"/>
      <c r="I818" s="1"/>
      <c r="J818" s="1"/>
      <c r="K818" s="1"/>
      <c r="L818" s="10"/>
      <c r="M818" s="1"/>
      <c r="N818" s="1"/>
      <c r="O818" s="10"/>
      <c r="P818" s="1"/>
      <c r="Q818" s="1"/>
      <c r="R818" s="75"/>
      <c r="S818" s="1"/>
      <c r="T818" s="1"/>
      <c r="U818" s="1"/>
      <c r="V818" s="177"/>
      <c r="W818" s="177"/>
      <c r="X818" s="177"/>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spans="1:52" ht="18" customHeight="1">
      <c r="A819" s="1"/>
      <c r="B819" s="1"/>
      <c r="C819" s="1"/>
      <c r="D819" s="1"/>
      <c r="E819" s="1"/>
      <c r="F819" s="167"/>
      <c r="G819" s="1"/>
      <c r="H819" s="167"/>
      <c r="I819" s="1"/>
      <c r="J819" s="1"/>
      <c r="K819" s="1"/>
      <c r="L819" s="10"/>
      <c r="M819" s="1"/>
      <c r="N819" s="1"/>
      <c r="O819" s="10"/>
      <c r="P819" s="1"/>
      <c r="Q819" s="1"/>
      <c r="R819" s="75"/>
      <c r="S819" s="1"/>
      <c r="T819" s="1"/>
      <c r="U819" s="1"/>
      <c r="V819" s="177"/>
      <c r="W819" s="177"/>
      <c r="X819" s="177"/>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spans="1:52" ht="18" customHeight="1">
      <c r="A820" s="1"/>
      <c r="B820" s="1"/>
      <c r="C820" s="1"/>
      <c r="D820" s="1"/>
      <c r="E820" s="1"/>
      <c r="F820" s="167"/>
      <c r="G820" s="1"/>
      <c r="H820" s="167"/>
      <c r="I820" s="1"/>
      <c r="J820" s="1"/>
      <c r="K820" s="1"/>
      <c r="L820" s="10"/>
      <c r="M820" s="1"/>
      <c r="N820" s="1"/>
      <c r="O820" s="10"/>
      <c r="P820" s="1"/>
      <c r="Q820" s="1"/>
      <c r="R820" s="75"/>
      <c r="S820" s="1"/>
      <c r="T820" s="1"/>
      <c r="U820" s="1"/>
      <c r="V820" s="177"/>
      <c r="W820" s="177"/>
      <c r="X820" s="177"/>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spans="1:52" ht="18" customHeight="1">
      <c r="A821" s="1"/>
      <c r="B821" s="1"/>
      <c r="C821" s="1"/>
      <c r="D821" s="1"/>
      <c r="E821" s="1"/>
      <c r="F821" s="167"/>
      <c r="G821" s="1"/>
      <c r="H821" s="167"/>
      <c r="I821" s="1"/>
      <c r="J821" s="1"/>
      <c r="K821" s="1"/>
      <c r="L821" s="10"/>
      <c r="M821" s="1"/>
      <c r="N821" s="1"/>
      <c r="O821" s="10"/>
      <c r="P821" s="1"/>
      <c r="Q821" s="1"/>
      <c r="R821" s="75"/>
      <c r="S821" s="1"/>
      <c r="T821" s="1"/>
      <c r="U821" s="1"/>
      <c r="V821" s="177"/>
      <c r="W821" s="177"/>
      <c r="X821" s="177"/>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spans="1:52" ht="18" customHeight="1">
      <c r="A822" s="1"/>
      <c r="B822" s="1"/>
      <c r="C822" s="1"/>
      <c r="D822" s="1"/>
      <c r="E822" s="1"/>
      <c r="F822" s="167"/>
      <c r="G822" s="1"/>
      <c r="H822" s="167"/>
      <c r="I822" s="1"/>
      <c r="J822" s="1"/>
      <c r="K822" s="1"/>
      <c r="L822" s="10"/>
      <c r="M822" s="1"/>
      <c r="N822" s="1"/>
      <c r="O822" s="10"/>
      <c r="P822" s="1"/>
      <c r="Q822" s="1"/>
      <c r="R822" s="75"/>
      <c r="S822" s="1"/>
      <c r="T822" s="1"/>
      <c r="U822" s="1"/>
      <c r="V822" s="177"/>
      <c r="W822" s="177"/>
      <c r="X822" s="177"/>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spans="1:52" ht="18" customHeight="1">
      <c r="A823" s="1"/>
      <c r="B823" s="1"/>
      <c r="C823" s="1"/>
      <c r="D823" s="1"/>
      <c r="E823" s="1"/>
      <c r="F823" s="167"/>
      <c r="G823" s="1"/>
      <c r="H823" s="167"/>
      <c r="I823" s="1"/>
      <c r="J823" s="1"/>
      <c r="K823" s="1"/>
      <c r="L823" s="10"/>
      <c r="M823" s="1"/>
      <c r="N823" s="1"/>
      <c r="O823" s="10"/>
      <c r="P823" s="1"/>
      <c r="Q823" s="1"/>
      <c r="R823" s="75"/>
      <c r="S823" s="1"/>
      <c r="T823" s="1"/>
      <c r="U823" s="1"/>
      <c r="V823" s="177"/>
      <c r="W823" s="177"/>
      <c r="X823" s="177"/>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spans="1:52" ht="18" customHeight="1">
      <c r="A824" s="1"/>
      <c r="B824" s="1"/>
      <c r="C824" s="1"/>
      <c r="D824" s="1"/>
      <c r="E824" s="1"/>
      <c r="F824" s="167"/>
      <c r="G824" s="1"/>
      <c r="H824" s="167"/>
      <c r="I824" s="1"/>
      <c r="J824" s="1"/>
      <c r="K824" s="1"/>
      <c r="L824" s="10"/>
      <c r="M824" s="1"/>
      <c r="N824" s="1"/>
      <c r="O824" s="10"/>
      <c r="P824" s="1"/>
      <c r="Q824" s="1"/>
      <c r="R824" s="75"/>
      <c r="S824" s="1"/>
      <c r="T824" s="1"/>
      <c r="U824" s="1"/>
      <c r="V824" s="177"/>
      <c r="W824" s="177"/>
      <c r="X824" s="177"/>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spans="1:52" ht="18" customHeight="1">
      <c r="A825" s="1"/>
      <c r="B825" s="1"/>
      <c r="C825" s="1"/>
      <c r="D825" s="1"/>
      <c r="E825" s="1"/>
      <c r="F825" s="167"/>
      <c r="G825" s="1"/>
      <c r="H825" s="167"/>
      <c r="I825" s="1"/>
      <c r="J825" s="1"/>
      <c r="K825" s="1"/>
      <c r="L825" s="10"/>
      <c r="M825" s="1"/>
      <c r="N825" s="1"/>
      <c r="O825" s="10"/>
      <c r="P825" s="1"/>
      <c r="Q825" s="1"/>
      <c r="R825" s="75"/>
      <c r="S825" s="1"/>
      <c r="T825" s="1"/>
      <c r="U825" s="1"/>
      <c r="V825" s="177"/>
      <c r="W825" s="177"/>
      <c r="X825" s="177"/>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spans="1:52" ht="18" customHeight="1">
      <c r="A826" s="1"/>
      <c r="B826" s="1"/>
      <c r="C826" s="1"/>
      <c r="D826" s="1"/>
      <c r="E826" s="1"/>
      <c r="F826" s="167"/>
      <c r="G826" s="1"/>
      <c r="H826" s="167"/>
      <c r="I826" s="1"/>
      <c r="J826" s="1"/>
      <c r="K826" s="1"/>
      <c r="L826" s="10"/>
      <c r="M826" s="1"/>
      <c r="N826" s="1"/>
      <c r="O826" s="10"/>
      <c r="P826" s="1"/>
      <c r="Q826" s="1"/>
      <c r="R826" s="75"/>
      <c r="S826" s="1"/>
      <c r="T826" s="1"/>
      <c r="U826" s="1"/>
      <c r="V826" s="177"/>
      <c r="W826" s="177"/>
      <c r="X826" s="177"/>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spans="1:52" ht="18" customHeight="1">
      <c r="A827" s="1"/>
      <c r="B827" s="1"/>
      <c r="C827" s="1"/>
      <c r="D827" s="1"/>
      <c r="E827" s="1"/>
      <c r="F827" s="167"/>
      <c r="G827" s="1"/>
      <c r="H827" s="167"/>
      <c r="I827" s="1"/>
      <c r="J827" s="1"/>
      <c r="K827" s="1"/>
      <c r="L827" s="10"/>
      <c r="M827" s="1"/>
      <c r="N827" s="1"/>
      <c r="O827" s="10"/>
      <c r="P827" s="1"/>
      <c r="Q827" s="1"/>
      <c r="R827" s="75"/>
      <c r="S827" s="1"/>
      <c r="T827" s="1"/>
      <c r="U827" s="1"/>
      <c r="V827" s="177"/>
      <c r="W827" s="177"/>
      <c r="X827" s="177"/>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spans="1:52" ht="18" customHeight="1">
      <c r="A828" s="1"/>
      <c r="B828" s="1"/>
      <c r="C828" s="1"/>
      <c r="D828" s="1"/>
      <c r="E828" s="1"/>
      <c r="F828" s="167"/>
      <c r="G828" s="1"/>
      <c r="H828" s="167"/>
      <c r="I828" s="1"/>
      <c r="J828" s="1"/>
      <c r="K828" s="1"/>
      <c r="L828" s="10"/>
      <c r="M828" s="1"/>
      <c r="N828" s="1"/>
      <c r="O828" s="10"/>
      <c r="P828" s="1"/>
      <c r="Q828" s="1"/>
      <c r="R828" s="75"/>
      <c r="S828" s="1"/>
      <c r="T828" s="1"/>
      <c r="U828" s="1"/>
      <c r="V828" s="177"/>
      <c r="W828" s="177"/>
      <c r="X828" s="177"/>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spans="1:52" ht="18" customHeight="1">
      <c r="A829" s="1"/>
      <c r="B829" s="1"/>
      <c r="C829" s="1"/>
      <c r="D829" s="1"/>
      <c r="E829" s="1"/>
      <c r="F829" s="167"/>
      <c r="G829" s="1"/>
      <c r="H829" s="167"/>
      <c r="I829" s="1"/>
      <c r="J829" s="1"/>
      <c r="K829" s="1"/>
      <c r="L829" s="10"/>
      <c r="M829" s="1"/>
      <c r="N829" s="1"/>
      <c r="O829" s="10"/>
      <c r="P829" s="1"/>
      <c r="Q829" s="1"/>
      <c r="R829" s="75"/>
      <c r="S829" s="1"/>
      <c r="T829" s="1"/>
      <c r="U829" s="1"/>
      <c r="V829" s="177"/>
      <c r="W829" s="177"/>
      <c r="X829" s="177"/>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spans="1:52" ht="18" customHeight="1">
      <c r="A830" s="1"/>
      <c r="B830" s="1"/>
      <c r="C830" s="1"/>
      <c r="D830" s="1"/>
      <c r="E830" s="1"/>
      <c r="F830" s="167"/>
      <c r="G830" s="1"/>
      <c r="H830" s="167"/>
      <c r="I830" s="1"/>
      <c r="J830" s="1"/>
      <c r="K830" s="1"/>
      <c r="L830" s="10"/>
      <c r="M830" s="1"/>
      <c r="N830" s="1"/>
      <c r="O830" s="10"/>
      <c r="P830" s="1"/>
      <c r="Q830" s="1"/>
      <c r="R830" s="75"/>
      <c r="S830" s="1"/>
      <c r="T830" s="1"/>
      <c r="U830" s="1"/>
      <c r="V830" s="177"/>
      <c r="W830" s="177"/>
      <c r="X830" s="177"/>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spans="1:52" ht="18" customHeight="1">
      <c r="A831" s="1"/>
      <c r="B831" s="1"/>
      <c r="C831" s="1"/>
      <c r="D831" s="1"/>
      <c r="E831" s="1"/>
      <c r="F831" s="167"/>
      <c r="G831" s="1"/>
      <c r="H831" s="167"/>
      <c r="I831" s="1"/>
      <c r="J831" s="1"/>
      <c r="K831" s="1"/>
      <c r="L831" s="10"/>
      <c r="M831" s="1"/>
      <c r="N831" s="1"/>
      <c r="O831" s="10"/>
      <c r="P831" s="1"/>
      <c r="Q831" s="1"/>
      <c r="R831" s="75"/>
      <c r="S831" s="1"/>
      <c r="T831" s="1"/>
      <c r="U831" s="1"/>
      <c r="V831" s="177"/>
      <c r="W831" s="177"/>
      <c r="X831" s="177"/>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spans="1:52" ht="18" customHeight="1">
      <c r="A832" s="1"/>
      <c r="B832" s="1"/>
      <c r="C832" s="1"/>
      <c r="D832" s="1"/>
      <c r="E832" s="1"/>
      <c r="F832" s="167"/>
      <c r="G832" s="1"/>
      <c r="H832" s="167"/>
      <c r="I832" s="1"/>
      <c r="J832" s="1"/>
      <c r="K832" s="1"/>
      <c r="L832" s="10"/>
      <c r="M832" s="1"/>
      <c r="N832" s="1"/>
      <c r="O832" s="10"/>
      <c r="P832" s="1"/>
      <c r="Q832" s="1"/>
      <c r="R832" s="75"/>
      <c r="S832" s="1"/>
      <c r="T832" s="1"/>
      <c r="U832" s="1"/>
      <c r="V832" s="177"/>
      <c r="W832" s="177"/>
      <c r="X832" s="177"/>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spans="1:52" ht="18" customHeight="1">
      <c r="A833" s="1"/>
      <c r="B833" s="1"/>
      <c r="C833" s="1"/>
      <c r="D833" s="1"/>
      <c r="E833" s="1"/>
      <c r="F833" s="167"/>
      <c r="G833" s="1"/>
      <c r="H833" s="167"/>
      <c r="I833" s="1"/>
      <c r="J833" s="1"/>
      <c r="K833" s="1"/>
      <c r="L833" s="10"/>
      <c r="M833" s="1"/>
      <c r="N833" s="1"/>
      <c r="O833" s="10"/>
      <c r="P833" s="1"/>
      <c r="Q833" s="1"/>
      <c r="R833" s="75"/>
      <c r="S833" s="1"/>
      <c r="T833" s="1"/>
      <c r="U833" s="1"/>
      <c r="V833" s="177"/>
      <c r="W833" s="177"/>
      <c r="X833" s="177"/>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spans="1:52" ht="18" customHeight="1">
      <c r="A834" s="1"/>
      <c r="B834" s="1"/>
      <c r="C834" s="1"/>
      <c r="D834" s="1"/>
      <c r="E834" s="1"/>
      <c r="F834" s="167"/>
      <c r="G834" s="1"/>
      <c r="H834" s="167"/>
      <c r="I834" s="1"/>
      <c r="J834" s="1"/>
      <c r="K834" s="1"/>
      <c r="L834" s="10"/>
      <c r="M834" s="1"/>
      <c r="N834" s="1"/>
      <c r="O834" s="10"/>
      <c r="P834" s="1"/>
      <c r="Q834" s="1"/>
      <c r="R834" s="75"/>
      <c r="S834" s="1"/>
      <c r="T834" s="1"/>
      <c r="U834" s="1"/>
      <c r="V834" s="177"/>
      <c r="W834" s="177"/>
      <c r="X834" s="177"/>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spans="1:52" ht="18" customHeight="1">
      <c r="A835" s="1"/>
      <c r="B835" s="1"/>
      <c r="C835" s="1"/>
      <c r="D835" s="1"/>
      <c r="E835" s="1"/>
      <c r="F835" s="167"/>
      <c r="G835" s="1"/>
      <c r="H835" s="167"/>
      <c r="I835" s="1"/>
      <c r="J835" s="1"/>
      <c r="K835" s="1"/>
      <c r="L835" s="10"/>
      <c r="M835" s="1"/>
      <c r="N835" s="1"/>
      <c r="O835" s="10"/>
      <c r="P835" s="1"/>
      <c r="Q835" s="1"/>
      <c r="R835" s="75"/>
      <c r="S835" s="1"/>
      <c r="T835" s="1"/>
      <c r="U835" s="1"/>
      <c r="V835" s="177"/>
      <c r="W835" s="177"/>
      <c r="X835" s="177"/>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spans="1:52" ht="18" customHeight="1">
      <c r="A836" s="1"/>
      <c r="B836" s="1"/>
      <c r="C836" s="1"/>
      <c r="D836" s="1"/>
      <c r="E836" s="1"/>
      <c r="F836" s="167"/>
      <c r="G836" s="1"/>
      <c r="H836" s="167"/>
      <c r="I836" s="1"/>
      <c r="J836" s="1"/>
      <c r="K836" s="1"/>
      <c r="L836" s="10"/>
      <c r="M836" s="1"/>
      <c r="N836" s="1"/>
      <c r="O836" s="10"/>
      <c r="P836" s="1"/>
      <c r="Q836" s="1"/>
      <c r="R836" s="75"/>
      <c r="S836" s="1"/>
      <c r="T836" s="1"/>
      <c r="U836" s="1"/>
      <c r="V836" s="177"/>
      <c r="W836" s="177"/>
      <c r="X836" s="177"/>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spans="1:52" ht="18" customHeight="1">
      <c r="A837" s="1"/>
      <c r="B837" s="1"/>
      <c r="C837" s="1"/>
      <c r="D837" s="1"/>
      <c r="E837" s="1"/>
      <c r="F837" s="167"/>
      <c r="G837" s="1"/>
      <c r="H837" s="167"/>
      <c r="I837" s="1"/>
      <c r="J837" s="1"/>
      <c r="K837" s="1"/>
      <c r="L837" s="10"/>
      <c r="M837" s="1"/>
      <c r="N837" s="1"/>
      <c r="O837" s="10"/>
      <c r="P837" s="1"/>
      <c r="Q837" s="1"/>
      <c r="R837" s="75"/>
      <c r="S837" s="1"/>
      <c r="T837" s="1"/>
      <c r="U837" s="1"/>
      <c r="V837" s="177"/>
      <c r="W837" s="177"/>
      <c r="X837" s="177"/>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spans="1:52" ht="18" customHeight="1">
      <c r="A838" s="1"/>
      <c r="B838" s="1"/>
      <c r="C838" s="1"/>
      <c r="D838" s="1"/>
      <c r="E838" s="1"/>
      <c r="F838" s="167"/>
      <c r="G838" s="1"/>
      <c r="H838" s="167"/>
      <c r="I838" s="1"/>
      <c r="J838" s="1"/>
      <c r="K838" s="1"/>
      <c r="L838" s="10"/>
      <c r="M838" s="1"/>
      <c r="N838" s="1"/>
      <c r="O838" s="10"/>
      <c r="P838" s="1"/>
      <c r="Q838" s="1"/>
      <c r="R838" s="75"/>
      <c r="S838" s="1"/>
      <c r="T838" s="1"/>
      <c r="U838" s="1"/>
      <c r="V838" s="177"/>
      <c r="W838" s="177"/>
      <c r="X838" s="177"/>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spans="1:52" ht="18" customHeight="1">
      <c r="A839" s="1"/>
      <c r="B839" s="1"/>
      <c r="C839" s="1"/>
      <c r="D839" s="1"/>
      <c r="E839" s="1"/>
      <c r="F839" s="167"/>
      <c r="G839" s="1"/>
      <c r="H839" s="167"/>
      <c r="I839" s="1"/>
      <c r="J839" s="1"/>
      <c r="K839" s="1"/>
      <c r="L839" s="10"/>
      <c r="M839" s="1"/>
      <c r="N839" s="1"/>
      <c r="O839" s="10"/>
      <c r="P839" s="1"/>
      <c r="Q839" s="1"/>
      <c r="R839" s="75"/>
      <c r="S839" s="1"/>
      <c r="T839" s="1"/>
      <c r="U839" s="1"/>
      <c r="V839" s="177"/>
      <c r="W839" s="177"/>
      <c r="X839" s="177"/>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spans="1:52" ht="18" customHeight="1">
      <c r="A840" s="1"/>
      <c r="B840" s="1"/>
      <c r="C840" s="1"/>
      <c r="D840" s="1"/>
      <c r="E840" s="1"/>
      <c r="F840" s="167"/>
      <c r="G840" s="1"/>
      <c r="H840" s="167"/>
      <c r="I840" s="1"/>
      <c r="J840" s="1"/>
      <c r="K840" s="1"/>
      <c r="L840" s="10"/>
      <c r="M840" s="1"/>
      <c r="N840" s="1"/>
      <c r="O840" s="10"/>
      <c r="P840" s="1"/>
      <c r="Q840" s="1"/>
      <c r="R840" s="75"/>
      <c r="S840" s="1"/>
      <c r="T840" s="1"/>
      <c r="U840" s="1"/>
      <c r="V840" s="177"/>
      <c r="W840" s="177"/>
      <c r="X840" s="177"/>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spans="1:52" ht="18" customHeight="1">
      <c r="A841" s="1"/>
      <c r="B841" s="1"/>
      <c r="C841" s="1"/>
      <c r="D841" s="1"/>
      <c r="E841" s="1"/>
      <c r="F841" s="167"/>
      <c r="G841" s="1"/>
      <c r="H841" s="167"/>
      <c r="I841" s="1"/>
      <c r="J841" s="1"/>
      <c r="K841" s="1"/>
      <c r="L841" s="10"/>
      <c r="M841" s="1"/>
      <c r="N841" s="1"/>
      <c r="O841" s="10"/>
      <c r="P841" s="1"/>
      <c r="Q841" s="1"/>
      <c r="R841" s="75"/>
      <c r="S841" s="1"/>
      <c r="T841" s="1"/>
      <c r="U841" s="1"/>
      <c r="V841" s="177"/>
      <c r="W841" s="177"/>
      <c r="X841" s="177"/>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spans="1:52" ht="18" customHeight="1">
      <c r="A842" s="1"/>
      <c r="B842" s="1"/>
      <c r="C842" s="1"/>
      <c r="D842" s="1"/>
      <c r="E842" s="1"/>
      <c r="F842" s="167"/>
      <c r="G842" s="1"/>
      <c r="H842" s="167"/>
      <c r="I842" s="1"/>
      <c r="J842" s="1"/>
      <c r="K842" s="1"/>
      <c r="L842" s="10"/>
      <c r="M842" s="1"/>
      <c r="N842" s="1"/>
      <c r="O842" s="10"/>
      <c r="P842" s="1"/>
      <c r="Q842" s="1"/>
      <c r="R842" s="75"/>
      <c r="S842" s="1"/>
      <c r="T842" s="1"/>
      <c r="U842" s="1"/>
      <c r="V842" s="177"/>
      <c r="W842" s="177"/>
      <c r="X842" s="177"/>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spans="1:52" ht="18" customHeight="1">
      <c r="A843" s="1"/>
      <c r="B843" s="1"/>
      <c r="C843" s="1"/>
      <c r="D843" s="1"/>
      <c r="E843" s="1"/>
      <c r="F843" s="167"/>
      <c r="G843" s="1"/>
      <c r="H843" s="167"/>
      <c r="I843" s="1"/>
      <c r="J843" s="1"/>
      <c r="K843" s="1"/>
      <c r="L843" s="10"/>
      <c r="M843" s="1"/>
      <c r="N843" s="1"/>
      <c r="O843" s="10"/>
      <c r="P843" s="1"/>
      <c r="Q843" s="1"/>
      <c r="R843" s="75"/>
      <c r="S843" s="1"/>
      <c r="T843" s="1"/>
      <c r="U843" s="1"/>
      <c r="V843" s="177"/>
      <c r="W843" s="177"/>
      <c r="X843" s="177"/>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spans="1:52" ht="18" customHeight="1">
      <c r="A844" s="1"/>
      <c r="B844" s="1"/>
      <c r="C844" s="1"/>
      <c r="D844" s="1"/>
      <c r="E844" s="1"/>
      <c r="F844" s="167"/>
      <c r="G844" s="1"/>
      <c r="H844" s="167"/>
      <c r="I844" s="1"/>
      <c r="J844" s="1"/>
      <c r="K844" s="1"/>
      <c r="L844" s="10"/>
      <c r="M844" s="1"/>
      <c r="N844" s="1"/>
      <c r="O844" s="10"/>
      <c r="P844" s="1"/>
      <c r="Q844" s="1"/>
      <c r="R844" s="75"/>
      <c r="S844" s="1"/>
      <c r="T844" s="1"/>
      <c r="U844" s="1"/>
      <c r="V844" s="177"/>
      <c r="W844" s="177"/>
      <c r="X844" s="177"/>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spans="1:52" ht="18" customHeight="1">
      <c r="A845" s="1"/>
      <c r="B845" s="1"/>
      <c r="C845" s="1"/>
      <c r="D845" s="1"/>
      <c r="E845" s="1"/>
      <c r="F845" s="167"/>
      <c r="G845" s="1"/>
      <c r="H845" s="167"/>
      <c r="I845" s="1"/>
      <c r="J845" s="1"/>
      <c r="K845" s="1"/>
      <c r="L845" s="10"/>
      <c r="M845" s="1"/>
      <c r="N845" s="1"/>
      <c r="O845" s="10"/>
      <c r="P845" s="1"/>
      <c r="Q845" s="1"/>
      <c r="R845" s="75"/>
      <c r="S845" s="1"/>
      <c r="T845" s="1"/>
      <c r="U845" s="1"/>
      <c r="V845" s="177"/>
      <c r="W845" s="177"/>
      <c r="X845" s="177"/>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spans="1:52" ht="18" customHeight="1">
      <c r="A846" s="1"/>
      <c r="B846" s="1"/>
      <c r="C846" s="1"/>
      <c r="D846" s="1"/>
      <c r="E846" s="1"/>
      <c r="F846" s="167"/>
      <c r="G846" s="1"/>
      <c r="H846" s="167"/>
      <c r="I846" s="1"/>
      <c r="J846" s="1"/>
      <c r="K846" s="1"/>
      <c r="L846" s="10"/>
      <c r="M846" s="1"/>
      <c r="N846" s="1"/>
      <c r="O846" s="10"/>
      <c r="P846" s="1"/>
      <c r="Q846" s="1"/>
      <c r="R846" s="75"/>
      <c r="S846" s="1"/>
      <c r="T846" s="1"/>
      <c r="U846" s="1"/>
      <c r="V846" s="177"/>
      <c r="W846" s="177"/>
      <c r="X846" s="177"/>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spans="1:52" ht="18" customHeight="1">
      <c r="A847" s="1"/>
      <c r="B847" s="1"/>
      <c r="C847" s="1"/>
      <c r="D847" s="1"/>
      <c r="E847" s="1"/>
      <c r="F847" s="167"/>
      <c r="G847" s="1"/>
      <c r="H847" s="167"/>
      <c r="I847" s="1"/>
      <c r="J847" s="1"/>
      <c r="K847" s="1"/>
      <c r="L847" s="10"/>
      <c r="M847" s="1"/>
      <c r="N847" s="1"/>
      <c r="O847" s="10"/>
      <c r="P847" s="1"/>
      <c r="Q847" s="1"/>
      <c r="R847" s="75"/>
      <c r="S847" s="1"/>
      <c r="T847" s="1"/>
      <c r="U847" s="1"/>
      <c r="V847" s="177"/>
      <c r="W847" s="177"/>
      <c r="X847" s="177"/>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spans="1:52" ht="18" customHeight="1">
      <c r="A848" s="1"/>
      <c r="B848" s="1"/>
      <c r="C848" s="1"/>
      <c r="D848" s="1"/>
      <c r="E848" s="1"/>
      <c r="F848" s="167"/>
      <c r="G848" s="1"/>
      <c r="H848" s="167"/>
      <c r="I848" s="1"/>
      <c r="J848" s="1"/>
      <c r="K848" s="1"/>
      <c r="L848" s="10"/>
      <c r="M848" s="1"/>
      <c r="N848" s="1"/>
      <c r="O848" s="10"/>
      <c r="P848" s="1"/>
      <c r="Q848" s="1"/>
      <c r="R848" s="75"/>
      <c r="S848" s="1"/>
      <c r="T848" s="1"/>
      <c r="U848" s="1"/>
      <c r="V848" s="177"/>
      <c r="W848" s="177"/>
      <c r="X848" s="177"/>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spans="1:52" ht="18" customHeight="1">
      <c r="A849" s="1"/>
      <c r="B849" s="1"/>
      <c r="C849" s="1"/>
      <c r="D849" s="1"/>
      <c r="E849" s="1"/>
      <c r="F849" s="167"/>
      <c r="G849" s="1"/>
      <c r="H849" s="167"/>
      <c r="I849" s="1"/>
      <c r="J849" s="1"/>
      <c r="K849" s="1"/>
      <c r="L849" s="10"/>
      <c r="M849" s="1"/>
      <c r="N849" s="1"/>
      <c r="O849" s="10"/>
      <c r="P849" s="1"/>
      <c r="Q849" s="1"/>
      <c r="R849" s="75"/>
      <c r="S849" s="1"/>
      <c r="T849" s="1"/>
      <c r="U849" s="1"/>
      <c r="V849" s="177"/>
      <c r="W849" s="177"/>
      <c r="X849" s="177"/>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spans="1:52" ht="18" customHeight="1">
      <c r="A850" s="1"/>
      <c r="B850" s="1"/>
      <c r="C850" s="1"/>
      <c r="D850" s="1"/>
      <c r="E850" s="1"/>
      <c r="F850" s="167"/>
      <c r="G850" s="1"/>
      <c r="H850" s="167"/>
      <c r="I850" s="1"/>
      <c r="J850" s="1"/>
      <c r="K850" s="1"/>
      <c r="L850" s="10"/>
      <c r="M850" s="1"/>
      <c r="N850" s="1"/>
      <c r="O850" s="10"/>
      <c r="P850" s="1"/>
      <c r="Q850" s="1"/>
      <c r="R850" s="75"/>
      <c r="S850" s="1"/>
      <c r="T850" s="1"/>
      <c r="U850" s="1"/>
      <c r="V850" s="177"/>
      <c r="W850" s="177"/>
      <c r="X850" s="177"/>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spans="1:52" ht="18" customHeight="1">
      <c r="A851" s="1"/>
      <c r="B851" s="1"/>
      <c r="C851" s="1"/>
      <c r="D851" s="1"/>
      <c r="E851" s="1"/>
      <c r="F851" s="167"/>
      <c r="G851" s="1"/>
      <c r="H851" s="167"/>
      <c r="I851" s="1"/>
      <c r="J851" s="1"/>
      <c r="K851" s="1"/>
      <c r="L851" s="10"/>
      <c r="M851" s="1"/>
      <c r="N851" s="1"/>
      <c r="O851" s="10"/>
      <c r="P851" s="1"/>
      <c r="Q851" s="1"/>
      <c r="R851" s="75"/>
      <c r="S851" s="1"/>
      <c r="T851" s="1"/>
      <c r="U851" s="1"/>
      <c r="V851" s="177"/>
      <c r="W851" s="177"/>
      <c r="X851" s="177"/>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spans="1:52" ht="18" customHeight="1">
      <c r="A852" s="1"/>
      <c r="B852" s="1"/>
      <c r="C852" s="1"/>
      <c r="D852" s="1"/>
      <c r="E852" s="1"/>
      <c r="F852" s="167"/>
      <c r="G852" s="1"/>
      <c r="H852" s="167"/>
      <c r="I852" s="1"/>
      <c r="J852" s="1"/>
      <c r="K852" s="1"/>
      <c r="L852" s="10"/>
      <c r="M852" s="1"/>
      <c r="N852" s="1"/>
      <c r="O852" s="10"/>
      <c r="P852" s="1"/>
      <c r="Q852" s="1"/>
      <c r="R852" s="75"/>
      <c r="S852" s="1"/>
      <c r="T852" s="1"/>
      <c r="U852" s="1"/>
      <c r="V852" s="177"/>
      <c r="W852" s="177"/>
      <c r="X852" s="177"/>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spans="1:52" ht="18" customHeight="1">
      <c r="A853" s="1"/>
      <c r="B853" s="1"/>
      <c r="C853" s="1"/>
      <c r="D853" s="1"/>
      <c r="E853" s="1"/>
      <c r="F853" s="167"/>
      <c r="G853" s="1"/>
      <c r="H853" s="167"/>
      <c r="I853" s="1"/>
      <c r="J853" s="1"/>
      <c r="K853" s="1"/>
      <c r="L853" s="10"/>
      <c r="M853" s="1"/>
      <c r="N853" s="1"/>
      <c r="O853" s="10"/>
      <c r="P853" s="1"/>
      <c r="Q853" s="1"/>
      <c r="R853" s="75"/>
      <c r="S853" s="1"/>
      <c r="T853" s="1"/>
      <c r="U853" s="1"/>
      <c r="V853" s="177"/>
      <c r="W853" s="177"/>
      <c r="X853" s="177"/>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spans="1:52" ht="18" customHeight="1">
      <c r="A854" s="1"/>
      <c r="B854" s="1"/>
      <c r="C854" s="1"/>
      <c r="D854" s="1"/>
      <c r="E854" s="1"/>
      <c r="F854" s="167"/>
      <c r="G854" s="1"/>
      <c r="H854" s="167"/>
      <c r="I854" s="1"/>
      <c r="J854" s="1"/>
      <c r="K854" s="1"/>
      <c r="L854" s="10"/>
      <c r="M854" s="1"/>
      <c r="N854" s="1"/>
      <c r="O854" s="10"/>
      <c r="P854" s="1"/>
      <c r="Q854" s="1"/>
      <c r="R854" s="75"/>
      <c r="S854" s="1"/>
      <c r="T854" s="1"/>
      <c r="U854" s="1"/>
      <c r="V854" s="177"/>
      <c r="W854" s="177"/>
      <c r="X854" s="177"/>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spans="1:52" ht="18" customHeight="1">
      <c r="A855" s="1"/>
      <c r="B855" s="1"/>
      <c r="C855" s="1"/>
      <c r="D855" s="1"/>
      <c r="E855" s="1"/>
      <c r="F855" s="167"/>
      <c r="G855" s="1"/>
      <c r="H855" s="167"/>
      <c r="I855" s="1"/>
      <c r="J855" s="1"/>
      <c r="K855" s="1"/>
      <c r="L855" s="10"/>
      <c r="M855" s="1"/>
      <c r="N855" s="1"/>
      <c r="O855" s="10"/>
      <c r="P855" s="1"/>
      <c r="Q855" s="1"/>
      <c r="R855" s="75"/>
      <c r="S855" s="1"/>
      <c r="T855" s="1"/>
      <c r="U855" s="1"/>
      <c r="V855" s="177"/>
      <c r="W855" s="177"/>
      <c r="X855" s="177"/>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spans="1:52" ht="18" customHeight="1">
      <c r="A856" s="1"/>
      <c r="B856" s="1"/>
      <c r="C856" s="1"/>
      <c r="D856" s="1"/>
      <c r="E856" s="1"/>
      <c r="F856" s="167"/>
      <c r="G856" s="1"/>
      <c r="H856" s="167"/>
      <c r="I856" s="1"/>
      <c r="J856" s="1"/>
      <c r="K856" s="1"/>
      <c r="L856" s="10"/>
      <c r="M856" s="1"/>
      <c r="N856" s="1"/>
      <c r="O856" s="10"/>
      <c r="P856" s="1"/>
      <c r="Q856" s="1"/>
      <c r="R856" s="75"/>
      <c r="S856" s="1"/>
      <c r="T856" s="1"/>
      <c r="U856" s="1"/>
      <c r="V856" s="177"/>
      <c r="W856" s="177"/>
      <c r="X856" s="177"/>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spans="1:52" ht="18" customHeight="1">
      <c r="A857" s="1"/>
      <c r="B857" s="1"/>
      <c r="C857" s="1"/>
      <c r="D857" s="1"/>
      <c r="E857" s="1"/>
      <c r="F857" s="167"/>
      <c r="G857" s="1"/>
      <c r="H857" s="167"/>
      <c r="I857" s="1"/>
      <c r="J857" s="1"/>
      <c r="K857" s="1"/>
      <c r="L857" s="10"/>
      <c r="M857" s="1"/>
      <c r="N857" s="1"/>
      <c r="O857" s="10"/>
      <c r="P857" s="1"/>
      <c r="Q857" s="1"/>
      <c r="R857" s="75"/>
      <c r="S857" s="1"/>
      <c r="T857" s="1"/>
      <c r="U857" s="1"/>
      <c r="V857" s="177"/>
      <c r="W857" s="177"/>
      <c r="X857" s="177"/>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spans="1:52" ht="18" customHeight="1">
      <c r="A858" s="1"/>
      <c r="B858" s="1"/>
      <c r="C858" s="1"/>
      <c r="D858" s="1"/>
      <c r="E858" s="1"/>
      <c r="F858" s="167"/>
      <c r="G858" s="1"/>
      <c r="H858" s="167"/>
      <c r="I858" s="1"/>
      <c r="J858" s="1"/>
      <c r="K858" s="1"/>
      <c r="L858" s="10"/>
      <c r="M858" s="1"/>
      <c r="N858" s="1"/>
      <c r="O858" s="10"/>
      <c r="P858" s="1"/>
      <c r="Q858" s="1"/>
      <c r="R858" s="75"/>
      <c r="S858" s="1"/>
      <c r="T858" s="1"/>
      <c r="U858" s="1"/>
      <c r="V858" s="177"/>
      <c r="W858" s="177"/>
      <c r="X858" s="177"/>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spans="1:52" ht="18" customHeight="1">
      <c r="A859" s="1"/>
      <c r="B859" s="1"/>
      <c r="C859" s="1"/>
      <c r="D859" s="1"/>
      <c r="E859" s="1"/>
      <c r="F859" s="167"/>
      <c r="G859" s="1"/>
      <c r="H859" s="167"/>
      <c r="I859" s="1"/>
      <c r="J859" s="1"/>
      <c r="K859" s="1"/>
      <c r="L859" s="10"/>
      <c r="M859" s="1"/>
      <c r="N859" s="1"/>
      <c r="O859" s="10"/>
      <c r="P859" s="1"/>
      <c r="Q859" s="1"/>
      <c r="R859" s="75"/>
      <c r="S859" s="1"/>
      <c r="T859" s="1"/>
      <c r="U859" s="1"/>
      <c r="V859" s="177"/>
      <c r="W859" s="177"/>
      <c r="X859" s="177"/>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spans="1:52" ht="18" customHeight="1">
      <c r="A860" s="1"/>
      <c r="B860" s="1"/>
      <c r="C860" s="1"/>
      <c r="D860" s="1"/>
      <c r="E860" s="1"/>
      <c r="F860" s="167"/>
      <c r="G860" s="1"/>
      <c r="H860" s="167"/>
      <c r="I860" s="1"/>
      <c r="J860" s="1"/>
      <c r="K860" s="1"/>
      <c r="L860" s="10"/>
      <c r="M860" s="1"/>
      <c r="N860" s="1"/>
      <c r="O860" s="10"/>
      <c r="P860" s="1"/>
      <c r="Q860" s="1"/>
      <c r="R860" s="75"/>
      <c r="S860" s="1"/>
      <c r="T860" s="1"/>
      <c r="U860" s="1"/>
      <c r="V860" s="177"/>
      <c r="W860" s="177"/>
      <c r="X860" s="177"/>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spans="1:52" ht="18" customHeight="1">
      <c r="A861" s="1"/>
      <c r="B861" s="1"/>
      <c r="C861" s="1"/>
      <c r="D861" s="1"/>
      <c r="E861" s="1"/>
      <c r="F861" s="167"/>
      <c r="G861" s="1"/>
      <c r="H861" s="167"/>
      <c r="I861" s="1"/>
      <c r="J861" s="1"/>
      <c r="K861" s="1"/>
      <c r="L861" s="10"/>
      <c r="M861" s="1"/>
      <c r="N861" s="1"/>
      <c r="O861" s="10"/>
      <c r="P861" s="1"/>
      <c r="Q861" s="1"/>
      <c r="R861" s="75"/>
      <c r="S861" s="1"/>
      <c r="T861" s="1"/>
      <c r="U861" s="1"/>
      <c r="V861" s="177"/>
      <c r="W861" s="177"/>
      <c r="X861" s="177"/>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spans="1:52" ht="18" customHeight="1">
      <c r="A862" s="1"/>
      <c r="B862" s="1"/>
      <c r="C862" s="1"/>
      <c r="D862" s="1"/>
      <c r="E862" s="1"/>
      <c r="F862" s="167"/>
      <c r="G862" s="1"/>
      <c r="H862" s="167"/>
      <c r="I862" s="1"/>
      <c r="J862" s="1"/>
      <c r="K862" s="1"/>
      <c r="L862" s="10"/>
      <c r="M862" s="1"/>
      <c r="N862" s="1"/>
      <c r="O862" s="10"/>
      <c r="P862" s="1"/>
      <c r="Q862" s="1"/>
      <c r="R862" s="75"/>
      <c r="S862" s="1"/>
      <c r="T862" s="1"/>
      <c r="U862" s="1"/>
      <c r="V862" s="177"/>
      <c r="W862" s="177"/>
      <c r="X862" s="177"/>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spans="1:52" ht="18" customHeight="1">
      <c r="A863" s="1"/>
      <c r="B863" s="1"/>
      <c r="C863" s="1"/>
      <c r="D863" s="1"/>
      <c r="E863" s="1"/>
      <c r="F863" s="167"/>
      <c r="G863" s="1"/>
      <c r="H863" s="167"/>
      <c r="I863" s="1"/>
      <c r="J863" s="1"/>
      <c r="K863" s="1"/>
      <c r="L863" s="10"/>
      <c r="M863" s="1"/>
      <c r="N863" s="1"/>
      <c r="O863" s="10"/>
      <c r="P863" s="1"/>
      <c r="Q863" s="1"/>
      <c r="R863" s="75"/>
      <c r="S863" s="1"/>
      <c r="T863" s="1"/>
      <c r="U863" s="1"/>
      <c r="V863" s="177"/>
      <c r="W863" s="177"/>
      <c r="X863" s="177"/>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spans="1:52" ht="18" customHeight="1">
      <c r="A864" s="1"/>
      <c r="B864" s="1"/>
      <c r="C864" s="1"/>
      <c r="D864" s="1"/>
      <c r="E864" s="1"/>
      <c r="F864" s="167"/>
      <c r="G864" s="1"/>
      <c r="H864" s="167"/>
      <c r="I864" s="1"/>
      <c r="J864" s="1"/>
      <c r="K864" s="1"/>
      <c r="L864" s="10"/>
      <c r="M864" s="1"/>
      <c r="N864" s="1"/>
      <c r="O864" s="10"/>
      <c r="P864" s="1"/>
      <c r="Q864" s="1"/>
      <c r="R864" s="75"/>
      <c r="S864" s="1"/>
      <c r="T864" s="1"/>
      <c r="U864" s="1"/>
      <c r="V864" s="177"/>
      <c r="W864" s="177"/>
      <c r="X864" s="177"/>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spans="1:52" ht="18" customHeight="1">
      <c r="A865" s="1"/>
      <c r="B865" s="1"/>
      <c r="C865" s="1"/>
      <c r="D865" s="1"/>
      <c r="E865" s="1"/>
      <c r="F865" s="167"/>
      <c r="G865" s="1"/>
      <c r="H865" s="167"/>
      <c r="I865" s="1"/>
      <c r="J865" s="1"/>
      <c r="K865" s="1"/>
      <c r="L865" s="10"/>
      <c r="M865" s="1"/>
      <c r="N865" s="1"/>
      <c r="O865" s="10"/>
      <c r="P865" s="1"/>
      <c r="Q865" s="1"/>
      <c r="R865" s="75"/>
      <c r="S865" s="1"/>
      <c r="T865" s="1"/>
      <c r="U865" s="1"/>
      <c r="V865" s="177"/>
      <c r="W865" s="177"/>
      <c r="X865" s="177"/>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spans="1:52" ht="18" customHeight="1">
      <c r="A866" s="1"/>
      <c r="B866" s="1"/>
      <c r="C866" s="1"/>
      <c r="D866" s="1"/>
      <c r="E866" s="1"/>
      <c r="F866" s="167"/>
      <c r="G866" s="1"/>
      <c r="H866" s="167"/>
      <c r="I866" s="1"/>
      <c r="J866" s="1"/>
      <c r="K866" s="1"/>
      <c r="L866" s="10"/>
      <c r="M866" s="1"/>
      <c r="N866" s="1"/>
      <c r="O866" s="10"/>
      <c r="P866" s="1"/>
      <c r="Q866" s="1"/>
      <c r="R866" s="75"/>
      <c r="S866" s="1"/>
      <c r="T866" s="1"/>
      <c r="U866" s="1"/>
      <c r="V866" s="177"/>
      <c r="W866" s="177"/>
      <c r="X866" s="177"/>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spans="1:52" ht="18" customHeight="1">
      <c r="A867" s="1"/>
      <c r="B867" s="1"/>
      <c r="C867" s="1"/>
      <c r="D867" s="1"/>
      <c r="E867" s="1"/>
      <c r="F867" s="167"/>
      <c r="G867" s="1"/>
      <c r="H867" s="167"/>
      <c r="I867" s="1"/>
      <c r="J867" s="1"/>
      <c r="K867" s="1"/>
      <c r="L867" s="10"/>
      <c r="M867" s="1"/>
      <c r="N867" s="1"/>
      <c r="O867" s="10"/>
      <c r="P867" s="1"/>
      <c r="Q867" s="1"/>
      <c r="R867" s="75"/>
      <c r="S867" s="1"/>
      <c r="T867" s="1"/>
      <c r="U867" s="1"/>
      <c r="V867" s="177"/>
      <c r="W867" s="177"/>
      <c r="X867" s="177"/>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spans="1:52" ht="18" customHeight="1">
      <c r="A868" s="1"/>
      <c r="B868" s="1"/>
      <c r="C868" s="1"/>
      <c r="D868" s="1"/>
      <c r="E868" s="1"/>
      <c r="F868" s="167"/>
      <c r="G868" s="1"/>
      <c r="H868" s="167"/>
      <c r="I868" s="1"/>
      <c r="J868" s="1"/>
      <c r="K868" s="1"/>
      <c r="L868" s="10"/>
      <c r="M868" s="1"/>
      <c r="N868" s="1"/>
      <c r="O868" s="10"/>
      <c r="P868" s="1"/>
      <c r="Q868" s="1"/>
      <c r="R868" s="75"/>
      <c r="S868" s="1"/>
      <c r="T868" s="1"/>
      <c r="U868" s="1"/>
      <c r="V868" s="177"/>
      <c r="W868" s="177"/>
      <c r="X868" s="177"/>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spans="1:52" ht="18" customHeight="1">
      <c r="A869" s="1"/>
      <c r="B869" s="1"/>
      <c r="C869" s="1"/>
      <c r="D869" s="1"/>
      <c r="E869" s="1"/>
      <c r="F869" s="167"/>
      <c r="G869" s="1"/>
      <c r="H869" s="167"/>
      <c r="I869" s="1"/>
      <c r="J869" s="1"/>
      <c r="K869" s="1"/>
      <c r="L869" s="10"/>
      <c r="M869" s="1"/>
      <c r="N869" s="1"/>
      <c r="O869" s="10"/>
      <c r="P869" s="1"/>
      <c r="Q869" s="1"/>
      <c r="R869" s="75"/>
      <c r="S869" s="1"/>
      <c r="T869" s="1"/>
      <c r="U869" s="1"/>
      <c r="V869" s="177"/>
      <c r="W869" s="177"/>
      <c r="X869" s="177"/>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spans="1:52" ht="18" customHeight="1">
      <c r="A870" s="1"/>
      <c r="B870" s="1"/>
      <c r="C870" s="1"/>
      <c r="D870" s="1"/>
      <c r="E870" s="1"/>
      <c r="F870" s="167"/>
      <c r="G870" s="1"/>
      <c r="H870" s="167"/>
      <c r="I870" s="1"/>
      <c r="J870" s="1"/>
      <c r="K870" s="1"/>
      <c r="L870" s="10"/>
      <c r="M870" s="1"/>
      <c r="N870" s="1"/>
      <c r="O870" s="10"/>
      <c r="P870" s="1"/>
      <c r="Q870" s="1"/>
      <c r="R870" s="75"/>
      <c r="S870" s="1"/>
      <c r="T870" s="1"/>
      <c r="U870" s="1"/>
      <c r="V870" s="177"/>
      <c r="W870" s="177"/>
      <c r="X870" s="177"/>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spans="1:52" ht="18" customHeight="1">
      <c r="A871" s="1"/>
      <c r="B871" s="1"/>
      <c r="C871" s="1"/>
      <c r="D871" s="1"/>
      <c r="E871" s="1"/>
      <c r="F871" s="167"/>
      <c r="G871" s="1"/>
      <c r="H871" s="167"/>
      <c r="I871" s="1"/>
      <c r="J871" s="1"/>
      <c r="K871" s="1"/>
      <c r="L871" s="10"/>
      <c r="M871" s="1"/>
      <c r="N871" s="1"/>
      <c r="O871" s="10"/>
      <c r="P871" s="1"/>
      <c r="Q871" s="1"/>
      <c r="R871" s="75"/>
      <c r="S871" s="1"/>
      <c r="T871" s="1"/>
      <c r="U871" s="1"/>
      <c r="V871" s="177"/>
      <c r="W871" s="177"/>
      <c r="X871" s="177"/>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spans="1:52" ht="18" customHeight="1">
      <c r="A872" s="1"/>
      <c r="B872" s="1"/>
      <c r="C872" s="1"/>
      <c r="D872" s="1"/>
      <c r="E872" s="1"/>
      <c r="F872" s="167"/>
      <c r="G872" s="1"/>
      <c r="H872" s="167"/>
      <c r="I872" s="1"/>
      <c r="J872" s="1"/>
      <c r="K872" s="1"/>
      <c r="L872" s="10"/>
      <c r="M872" s="1"/>
      <c r="N872" s="1"/>
      <c r="O872" s="10"/>
      <c r="P872" s="1"/>
      <c r="Q872" s="1"/>
      <c r="R872" s="75"/>
      <c r="S872" s="1"/>
      <c r="T872" s="1"/>
      <c r="U872" s="1"/>
      <c r="V872" s="177"/>
      <c r="W872" s="177"/>
      <c r="X872" s="177"/>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spans="1:52" ht="18" customHeight="1">
      <c r="A873" s="1"/>
      <c r="B873" s="1"/>
      <c r="C873" s="1"/>
      <c r="D873" s="1"/>
      <c r="E873" s="1"/>
      <c r="F873" s="167"/>
      <c r="G873" s="1"/>
      <c r="H873" s="167"/>
      <c r="I873" s="1"/>
      <c r="J873" s="1"/>
      <c r="K873" s="1"/>
      <c r="L873" s="10"/>
      <c r="M873" s="1"/>
      <c r="N873" s="1"/>
      <c r="O873" s="10"/>
      <c r="P873" s="1"/>
      <c r="Q873" s="1"/>
      <c r="R873" s="75"/>
      <c r="S873" s="1"/>
      <c r="T873" s="1"/>
      <c r="U873" s="1"/>
      <c r="V873" s="177"/>
      <c r="W873" s="177"/>
      <c r="X873" s="177"/>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spans="1:52" ht="18" customHeight="1">
      <c r="A874" s="1"/>
      <c r="B874" s="1"/>
      <c r="C874" s="1"/>
      <c r="D874" s="1"/>
      <c r="E874" s="1"/>
      <c r="F874" s="167"/>
      <c r="G874" s="1"/>
      <c r="H874" s="167"/>
      <c r="I874" s="1"/>
      <c r="J874" s="1"/>
      <c r="K874" s="1"/>
      <c r="L874" s="10"/>
      <c r="M874" s="1"/>
      <c r="N874" s="1"/>
      <c r="O874" s="10"/>
      <c r="P874" s="1"/>
      <c r="Q874" s="1"/>
      <c r="R874" s="75"/>
      <c r="S874" s="1"/>
      <c r="T874" s="1"/>
      <c r="U874" s="1"/>
      <c r="V874" s="177"/>
      <c r="W874" s="177"/>
      <c r="X874" s="177"/>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spans="1:52" ht="18" customHeight="1">
      <c r="A875" s="1"/>
      <c r="B875" s="1"/>
      <c r="C875" s="1"/>
      <c r="D875" s="1"/>
      <c r="E875" s="1"/>
      <c r="F875" s="167"/>
      <c r="G875" s="1"/>
      <c r="H875" s="167"/>
      <c r="I875" s="1"/>
      <c r="J875" s="1"/>
      <c r="K875" s="1"/>
      <c r="L875" s="10"/>
      <c r="M875" s="1"/>
      <c r="N875" s="1"/>
      <c r="O875" s="10"/>
      <c r="P875" s="1"/>
      <c r="Q875" s="1"/>
      <c r="R875" s="75"/>
      <c r="S875" s="1"/>
      <c r="T875" s="1"/>
      <c r="U875" s="1"/>
      <c r="V875" s="177"/>
      <c r="W875" s="177"/>
      <c r="X875" s="177"/>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spans="1:52" ht="18" customHeight="1">
      <c r="A876" s="1"/>
      <c r="B876" s="1"/>
      <c r="C876" s="1"/>
      <c r="D876" s="1"/>
      <c r="E876" s="1"/>
      <c r="F876" s="167"/>
      <c r="G876" s="1"/>
      <c r="H876" s="167"/>
      <c r="I876" s="1"/>
      <c r="J876" s="1"/>
      <c r="K876" s="1"/>
      <c r="L876" s="10"/>
      <c r="M876" s="1"/>
      <c r="N876" s="1"/>
      <c r="O876" s="10"/>
      <c r="P876" s="1"/>
      <c r="Q876" s="1"/>
      <c r="R876" s="75"/>
      <c r="S876" s="1"/>
      <c r="T876" s="1"/>
      <c r="U876" s="1"/>
      <c r="V876" s="177"/>
      <c r="W876" s="177"/>
      <c r="X876" s="177"/>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spans="1:52" ht="18" customHeight="1">
      <c r="A877" s="1"/>
      <c r="B877" s="1"/>
      <c r="C877" s="1"/>
      <c r="D877" s="1"/>
      <c r="E877" s="1"/>
      <c r="F877" s="167"/>
      <c r="G877" s="1"/>
      <c r="H877" s="167"/>
      <c r="I877" s="1"/>
      <c r="J877" s="1"/>
      <c r="K877" s="1"/>
      <c r="L877" s="10"/>
      <c r="M877" s="1"/>
      <c r="N877" s="1"/>
      <c r="O877" s="10"/>
      <c r="P877" s="1"/>
      <c r="Q877" s="1"/>
      <c r="R877" s="75"/>
      <c r="S877" s="1"/>
      <c r="T877" s="1"/>
      <c r="U877" s="1"/>
      <c r="V877" s="177"/>
      <c r="W877" s="177"/>
      <c r="X877" s="177"/>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spans="1:52" ht="18" customHeight="1">
      <c r="A878" s="1"/>
      <c r="B878" s="1"/>
      <c r="C878" s="1"/>
      <c r="D878" s="1"/>
      <c r="E878" s="1"/>
      <c r="F878" s="167"/>
      <c r="G878" s="1"/>
      <c r="H878" s="167"/>
      <c r="I878" s="1"/>
      <c r="J878" s="1"/>
      <c r="K878" s="1"/>
      <c r="L878" s="10"/>
      <c r="M878" s="1"/>
      <c r="N878" s="1"/>
      <c r="O878" s="10"/>
      <c r="P878" s="1"/>
      <c r="Q878" s="1"/>
      <c r="R878" s="75"/>
      <c r="S878" s="1"/>
      <c r="T878" s="1"/>
      <c r="U878" s="1"/>
      <c r="V878" s="177"/>
      <c r="W878" s="177"/>
      <c r="X878" s="177"/>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spans="1:52" ht="18" customHeight="1">
      <c r="A879" s="1"/>
      <c r="B879" s="1"/>
      <c r="C879" s="1"/>
      <c r="D879" s="1"/>
      <c r="E879" s="1"/>
      <c r="F879" s="167"/>
      <c r="G879" s="1"/>
      <c r="H879" s="167"/>
      <c r="I879" s="1"/>
      <c r="J879" s="1"/>
      <c r="K879" s="1"/>
      <c r="L879" s="10"/>
      <c r="M879" s="1"/>
      <c r="N879" s="1"/>
      <c r="O879" s="10"/>
      <c r="P879" s="1"/>
      <c r="Q879" s="1"/>
      <c r="R879" s="75"/>
      <c r="S879" s="1"/>
      <c r="T879" s="1"/>
      <c r="U879" s="1"/>
      <c r="V879" s="177"/>
      <c r="W879" s="177"/>
      <c r="X879" s="177"/>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spans="1:52" ht="18" customHeight="1">
      <c r="A880" s="1"/>
      <c r="B880" s="1"/>
      <c r="C880" s="1"/>
      <c r="D880" s="1"/>
      <c r="E880" s="1"/>
      <c r="F880" s="167"/>
      <c r="G880" s="1"/>
      <c r="H880" s="167"/>
      <c r="I880" s="1"/>
      <c r="J880" s="1"/>
      <c r="K880" s="1"/>
      <c r="L880" s="10"/>
      <c r="M880" s="1"/>
      <c r="N880" s="1"/>
      <c r="O880" s="10"/>
      <c r="P880" s="1"/>
      <c r="Q880" s="1"/>
      <c r="R880" s="75"/>
      <c r="S880" s="1"/>
      <c r="T880" s="1"/>
      <c r="U880" s="1"/>
      <c r="V880" s="177"/>
      <c r="W880" s="177"/>
      <c r="X880" s="177"/>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spans="1:52" ht="18" customHeight="1">
      <c r="A881" s="1"/>
      <c r="B881" s="1"/>
      <c r="C881" s="1"/>
      <c r="D881" s="1"/>
      <c r="E881" s="1"/>
      <c r="F881" s="167"/>
      <c r="G881" s="1"/>
      <c r="H881" s="167"/>
      <c r="I881" s="1"/>
      <c r="J881" s="1"/>
      <c r="K881" s="1"/>
      <c r="L881" s="10"/>
      <c r="M881" s="1"/>
      <c r="N881" s="1"/>
      <c r="O881" s="10"/>
      <c r="P881" s="1"/>
      <c r="Q881" s="1"/>
      <c r="R881" s="75"/>
      <c r="S881" s="1"/>
      <c r="T881" s="1"/>
      <c r="U881" s="1"/>
      <c r="V881" s="177"/>
      <c r="W881" s="177"/>
      <c r="X881" s="177"/>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spans="1:52" ht="18" customHeight="1">
      <c r="A882" s="1"/>
      <c r="B882" s="1"/>
      <c r="C882" s="1"/>
      <c r="D882" s="1"/>
      <c r="E882" s="1"/>
      <c r="F882" s="167"/>
      <c r="G882" s="1"/>
      <c r="H882" s="167"/>
      <c r="I882" s="1"/>
      <c r="J882" s="1"/>
      <c r="K882" s="1"/>
      <c r="L882" s="10"/>
      <c r="M882" s="1"/>
      <c r="N882" s="1"/>
      <c r="O882" s="10"/>
      <c r="P882" s="1"/>
      <c r="Q882" s="1"/>
      <c r="R882" s="75"/>
      <c r="S882" s="1"/>
      <c r="T882" s="1"/>
      <c r="U882" s="1"/>
      <c r="V882" s="177"/>
      <c r="W882" s="177"/>
      <c r="X882" s="177"/>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spans="1:52" ht="18" customHeight="1">
      <c r="A883" s="1"/>
      <c r="B883" s="1"/>
      <c r="C883" s="1"/>
      <c r="D883" s="1"/>
      <c r="E883" s="1"/>
      <c r="F883" s="167"/>
      <c r="G883" s="1"/>
      <c r="H883" s="167"/>
      <c r="I883" s="1"/>
      <c r="J883" s="1"/>
      <c r="K883" s="1"/>
      <c r="L883" s="10"/>
      <c r="M883" s="1"/>
      <c r="N883" s="1"/>
      <c r="O883" s="10"/>
      <c r="P883" s="1"/>
      <c r="Q883" s="1"/>
      <c r="R883" s="75"/>
      <c r="S883" s="1"/>
      <c r="T883" s="1"/>
      <c r="U883" s="1"/>
      <c r="V883" s="177"/>
      <c r="W883" s="177"/>
      <c r="X883" s="177"/>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spans="1:52" ht="18" customHeight="1">
      <c r="A884" s="1"/>
      <c r="B884" s="1"/>
      <c r="C884" s="1"/>
      <c r="D884" s="1"/>
      <c r="E884" s="1"/>
      <c r="F884" s="167"/>
      <c r="G884" s="1"/>
      <c r="H884" s="167"/>
      <c r="I884" s="1"/>
      <c r="J884" s="1"/>
      <c r="K884" s="1"/>
      <c r="L884" s="10"/>
      <c r="M884" s="1"/>
      <c r="N884" s="1"/>
      <c r="O884" s="10"/>
      <c r="P884" s="1"/>
      <c r="Q884" s="1"/>
      <c r="R884" s="75"/>
      <c r="S884" s="1"/>
      <c r="T884" s="1"/>
      <c r="U884" s="1"/>
      <c r="V884" s="177"/>
      <c r="W884" s="177"/>
      <c r="X884" s="177"/>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spans="1:52" ht="18" customHeight="1">
      <c r="A885" s="1"/>
      <c r="B885" s="1"/>
      <c r="C885" s="1"/>
      <c r="D885" s="1"/>
      <c r="E885" s="1"/>
      <c r="F885" s="167"/>
      <c r="G885" s="1"/>
      <c r="H885" s="167"/>
      <c r="I885" s="1"/>
      <c r="J885" s="1"/>
      <c r="K885" s="1"/>
      <c r="L885" s="10"/>
      <c r="M885" s="1"/>
      <c r="N885" s="1"/>
      <c r="O885" s="10"/>
      <c r="P885" s="1"/>
      <c r="Q885" s="1"/>
      <c r="R885" s="75"/>
      <c r="S885" s="1"/>
      <c r="T885" s="1"/>
      <c r="U885" s="1"/>
      <c r="V885" s="177"/>
      <c r="W885" s="177"/>
      <c r="X885" s="177"/>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spans="1:52" ht="18" customHeight="1">
      <c r="A886" s="1"/>
      <c r="B886" s="1"/>
      <c r="C886" s="1"/>
      <c r="D886" s="1"/>
      <c r="E886" s="1"/>
      <c r="F886" s="167"/>
      <c r="G886" s="1"/>
      <c r="H886" s="167"/>
      <c r="I886" s="1"/>
      <c r="J886" s="1"/>
      <c r="K886" s="1"/>
      <c r="L886" s="10"/>
      <c r="M886" s="1"/>
      <c r="N886" s="1"/>
      <c r="O886" s="10"/>
      <c r="P886" s="1"/>
      <c r="Q886" s="1"/>
      <c r="R886" s="75"/>
      <c r="S886" s="1"/>
      <c r="T886" s="1"/>
      <c r="U886" s="1"/>
      <c r="V886" s="177"/>
      <c r="W886" s="177"/>
      <c r="X886" s="177"/>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spans="1:52" ht="18" customHeight="1">
      <c r="A887" s="1"/>
      <c r="B887" s="1"/>
      <c r="C887" s="1"/>
      <c r="D887" s="1"/>
      <c r="E887" s="1"/>
      <c r="F887" s="167"/>
      <c r="G887" s="1"/>
      <c r="H887" s="167"/>
      <c r="I887" s="1"/>
      <c r="J887" s="1"/>
      <c r="K887" s="1"/>
      <c r="L887" s="10"/>
      <c r="M887" s="1"/>
      <c r="N887" s="1"/>
      <c r="O887" s="10"/>
      <c r="P887" s="1"/>
      <c r="Q887" s="1"/>
      <c r="R887" s="75"/>
      <c r="S887" s="1"/>
      <c r="T887" s="1"/>
      <c r="U887" s="1"/>
      <c r="V887" s="177"/>
      <c r="W887" s="177"/>
      <c r="X887" s="177"/>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spans="1:52" ht="18" customHeight="1">
      <c r="A888" s="1"/>
      <c r="B888" s="1"/>
      <c r="C888" s="1"/>
      <c r="D888" s="1"/>
      <c r="E888" s="1"/>
      <c r="F888" s="167"/>
      <c r="G888" s="1"/>
      <c r="H888" s="167"/>
      <c r="I888" s="1"/>
      <c r="J888" s="1"/>
      <c r="K888" s="1"/>
      <c r="L888" s="10"/>
      <c r="M888" s="1"/>
      <c r="N888" s="1"/>
      <c r="O888" s="10"/>
      <c r="P888" s="1"/>
      <c r="Q888" s="1"/>
      <c r="R888" s="75"/>
      <c r="S888" s="1"/>
      <c r="T888" s="1"/>
      <c r="U888" s="1"/>
      <c r="V888" s="177"/>
      <c r="W888" s="177"/>
      <c r="X888" s="177"/>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spans="1:52" ht="18" customHeight="1">
      <c r="A889" s="1"/>
      <c r="B889" s="1"/>
      <c r="C889" s="1"/>
      <c r="D889" s="1"/>
      <c r="E889" s="1"/>
      <c r="F889" s="167"/>
      <c r="G889" s="1"/>
      <c r="H889" s="167"/>
      <c r="I889" s="1"/>
      <c r="J889" s="1"/>
      <c r="K889" s="1"/>
      <c r="L889" s="10"/>
      <c r="M889" s="1"/>
      <c r="N889" s="1"/>
      <c r="O889" s="10"/>
      <c r="P889" s="1"/>
      <c r="Q889" s="1"/>
      <c r="R889" s="75"/>
      <c r="S889" s="1"/>
      <c r="T889" s="1"/>
      <c r="U889" s="1"/>
      <c r="V889" s="177"/>
      <c r="W889" s="177"/>
      <c r="X889" s="177"/>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spans="1:52" ht="18" customHeight="1">
      <c r="A890" s="1"/>
      <c r="B890" s="1"/>
      <c r="C890" s="1"/>
      <c r="D890" s="1"/>
      <c r="E890" s="1"/>
      <c r="F890" s="167"/>
      <c r="G890" s="1"/>
      <c r="H890" s="167"/>
      <c r="I890" s="1"/>
      <c r="J890" s="1"/>
      <c r="K890" s="1"/>
      <c r="L890" s="10"/>
      <c r="M890" s="1"/>
      <c r="N890" s="1"/>
      <c r="O890" s="10"/>
      <c r="P890" s="1"/>
      <c r="Q890" s="1"/>
      <c r="R890" s="75"/>
      <c r="S890" s="1"/>
      <c r="T890" s="1"/>
      <c r="U890" s="1"/>
      <c r="V890" s="177"/>
      <c r="W890" s="177"/>
      <c r="X890" s="177"/>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spans="1:52" ht="18" customHeight="1">
      <c r="A891" s="1"/>
      <c r="B891" s="1"/>
      <c r="C891" s="1"/>
      <c r="D891" s="1"/>
      <c r="E891" s="1"/>
      <c r="F891" s="167"/>
      <c r="G891" s="1"/>
      <c r="H891" s="167"/>
      <c r="I891" s="1"/>
      <c r="J891" s="1"/>
      <c r="K891" s="1"/>
      <c r="L891" s="10"/>
      <c r="M891" s="1"/>
      <c r="N891" s="1"/>
      <c r="O891" s="10"/>
      <c r="P891" s="1"/>
      <c r="Q891" s="1"/>
      <c r="R891" s="75"/>
      <c r="S891" s="1"/>
      <c r="T891" s="1"/>
      <c r="U891" s="1"/>
      <c r="V891" s="177"/>
      <c r="W891" s="177"/>
      <c r="X891" s="177"/>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spans="1:52" ht="18" customHeight="1">
      <c r="A892" s="1"/>
      <c r="B892" s="1"/>
      <c r="C892" s="1"/>
      <c r="D892" s="1"/>
      <c r="E892" s="1"/>
      <c r="F892" s="167"/>
      <c r="G892" s="1"/>
      <c r="H892" s="167"/>
      <c r="I892" s="1"/>
      <c r="J892" s="1"/>
      <c r="K892" s="1"/>
      <c r="L892" s="10"/>
      <c r="M892" s="1"/>
      <c r="N892" s="1"/>
      <c r="O892" s="10"/>
      <c r="P892" s="1"/>
      <c r="Q892" s="1"/>
      <c r="R892" s="75"/>
      <c r="S892" s="1"/>
      <c r="T892" s="1"/>
      <c r="U892" s="1"/>
      <c r="V892" s="177"/>
      <c r="W892" s="177"/>
      <c r="X892" s="177"/>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spans="1:52" ht="18" customHeight="1">
      <c r="A893" s="1"/>
      <c r="B893" s="1"/>
      <c r="C893" s="1"/>
      <c r="D893" s="1"/>
      <c r="E893" s="1"/>
      <c r="F893" s="167"/>
      <c r="G893" s="1"/>
      <c r="H893" s="167"/>
      <c r="I893" s="1"/>
      <c r="J893" s="1"/>
      <c r="K893" s="1"/>
      <c r="L893" s="10"/>
      <c r="M893" s="1"/>
      <c r="N893" s="1"/>
      <c r="O893" s="10"/>
      <c r="P893" s="1"/>
      <c r="Q893" s="1"/>
      <c r="R893" s="75"/>
      <c r="S893" s="1"/>
      <c r="T893" s="1"/>
      <c r="U893" s="1"/>
      <c r="V893" s="177"/>
      <c r="W893" s="177"/>
      <c r="X893" s="177"/>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spans="1:52" ht="18" customHeight="1">
      <c r="A894" s="1"/>
      <c r="B894" s="1"/>
      <c r="C894" s="1"/>
      <c r="D894" s="1"/>
      <c r="E894" s="1"/>
      <c r="F894" s="167"/>
      <c r="G894" s="1"/>
      <c r="H894" s="167"/>
      <c r="I894" s="1"/>
      <c r="J894" s="1"/>
      <c r="K894" s="1"/>
      <c r="L894" s="10"/>
      <c r="M894" s="1"/>
      <c r="N894" s="1"/>
      <c r="O894" s="10"/>
      <c r="P894" s="1"/>
      <c r="Q894" s="1"/>
      <c r="R894" s="75"/>
      <c r="S894" s="1"/>
      <c r="T894" s="1"/>
      <c r="U894" s="1"/>
      <c r="V894" s="177"/>
      <c r="W894" s="177"/>
      <c r="X894" s="177"/>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spans="1:52" ht="18" customHeight="1">
      <c r="A895" s="1"/>
      <c r="B895" s="1"/>
      <c r="C895" s="1"/>
      <c r="D895" s="1"/>
      <c r="E895" s="1"/>
      <c r="F895" s="167"/>
      <c r="G895" s="1"/>
      <c r="H895" s="167"/>
      <c r="I895" s="1"/>
      <c r="J895" s="1"/>
      <c r="K895" s="1"/>
      <c r="L895" s="10"/>
      <c r="M895" s="1"/>
      <c r="N895" s="1"/>
      <c r="O895" s="10"/>
      <c r="P895" s="1"/>
      <c r="Q895" s="1"/>
      <c r="R895" s="75"/>
      <c r="S895" s="1"/>
      <c r="T895" s="1"/>
      <c r="U895" s="1"/>
      <c r="V895" s="177"/>
      <c r="W895" s="177"/>
      <c r="X895" s="177"/>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spans="1:52" ht="18" customHeight="1">
      <c r="A896" s="1"/>
      <c r="B896" s="1"/>
      <c r="C896" s="1"/>
      <c r="D896" s="1"/>
      <c r="E896" s="1"/>
      <c r="F896" s="167"/>
      <c r="G896" s="1"/>
      <c r="H896" s="167"/>
      <c r="I896" s="1"/>
      <c r="J896" s="1"/>
      <c r="K896" s="1"/>
      <c r="L896" s="10"/>
      <c r="M896" s="1"/>
      <c r="N896" s="1"/>
      <c r="O896" s="10"/>
      <c r="P896" s="1"/>
      <c r="Q896" s="1"/>
      <c r="R896" s="75"/>
      <c r="S896" s="1"/>
      <c r="T896" s="1"/>
      <c r="U896" s="1"/>
      <c r="V896" s="177"/>
      <c r="W896" s="177"/>
      <c r="X896" s="177"/>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spans="1:52" ht="18" customHeight="1">
      <c r="A897" s="1"/>
      <c r="B897" s="1"/>
      <c r="C897" s="1"/>
      <c r="D897" s="1"/>
      <c r="E897" s="1"/>
      <c r="F897" s="167"/>
      <c r="G897" s="1"/>
      <c r="H897" s="167"/>
      <c r="I897" s="1"/>
      <c r="J897" s="1"/>
      <c r="K897" s="1"/>
      <c r="L897" s="10"/>
      <c r="M897" s="1"/>
      <c r="N897" s="1"/>
      <c r="O897" s="10"/>
      <c r="P897" s="1"/>
      <c r="Q897" s="1"/>
      <c r="R897" s="75"/>
      <c r="S897" s="1"/>
      <c r="T897" s="1"/>
      <c r="U897" s="1"/>
      <c r="V897" s="177"/>
      <c r="W897" s="177"/>
      <c r="X897" s="177"/>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spans="1:52" ht="18" customHeight="1">
      <c r="A898" s="1"/>
      <c r="B898" s="1"/>
      <c r="C898" s="1"/>
      <c r="D898" s="1"/>
      <c r="E898" s="1"/>
      <c r="F898" s="167"/>
      <c r="G898" s="1"/>
      <c r="H898" s="167"/>
      <c r="I898" s="1"/>
      <c r="J898" s="1"/>
      <c r="K898" s="1"/>
      <c r="L898" s="10"/>
      <c r="M898" s="1"/>
      <c r="N898" s="1"/>
      <c r="O898" s="10"/>
      <c r="P898" s="1"/>
      <c r="Q898" s="1"/>
      <c r="R898" s="75"/>
      <c r="S898" s="1"/>
      <c r="T898" s="1"/>
      <c r="U898" s="1"/>
      <c r="V898" s="177"/>
      <c r="W898" s="177"/>
      <c r="X898" s="177"/>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spans="1:52" ht="18" customHeight="1">
      <c r="A899" s="1"/>
      <c r="B899" s="1"/>
      <c r="C899" s="1"/>
      <c r="D899" s="1"/>
      <c r="E899" s="1"/>
      <c r="F899" s="167"/>
      <c r="G899" s="1"/>
      <c r="H899" s="167"/>
      <c r="I899" s="1"/>
      <c r="J899" s="1"/>
      <c r="K899" s="1"/>
      <c r="L899" s="10"/>
      <c r="M899" s="1"/>
      <c r="N899" s="1"/>
      <c r="O899" s="10"/>
      <c r="P899" s="1"/>
      <c r="Q899" s="1"/>
      <c r="R899" s="75"/>
      <c r="S899" s="1"/>
      <c r="T899" s="1"/>
      <c r="U899" s="1"/>
      <c r="V899" s="177"/>
      <c r="W899" s="177"/>
      <c r="X899" s="177"/>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spans="1:52" ht="18" customHeight="1">
      <c r="A900" s="1"/>
      <c r="B900" s="1"/>
      <c r="C900" s="1"/>
      <c r="D900" s="1"/>
      <c r="E900" s="1"/>
      <c r="F900" s="167"/>
      <c r="G900" s="1"/>
      <c r="H900" s="167"/>
      <c r="I900" s="1"/>
      <c r="J900" s="1"/>
      <c r="K900" s="1"/>
      <c r="L900" s="10"/>
      <c r="M900" s="1"/>
      <c r="N900" s="1"/>
      <c r="O900" s="10"/>
      <c r="P900" s="1"/>
      <c r="Q900" s="1"/>
      <c r="R900" s="75"/>
      <c r="S900" s="1"/>
      <c r="T900" s="1"/>
      <c r="U900" s="1"/>
      <c r="V900" s="177"/>
      <c r="W900" s="177"/>
      <c r="X900" s="177"/>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spans="1:52" ht="18" customHeight="1">
      <c r="A901" s="1"/>
      <c r="B901" s="1"/>
      <c r="C901" s="1"/>
      <c r="D901" s="1"/>
      <c r="E901" s="1"/>
      <c r="F901" s="167"/>
      <c r="G901" s="1"/>
      <c r="H901" s="167"/>
      <c r="I901" s="1"/>
      <c r="J901" s="1"/>
      <c r="K901" s="1"/>
      <c r="L901" s="10"/>
      <c r="M901" s="1"/>
      <c r="N901" s="1"/>
      <c r="O901" s="10"/>
      <c r="P901" s="1"/>
      <c r="Q901" s="1"/>
      <c r="R901" s="75"/>
      <c r="S901" s="1"/>
      <c r="T901" s="1"/>
      <c r="U901" s="1"/>
      <c r="V901" s="177"/>
      <c r="W901" s="177"/>
      <c r="X901" s="177"/>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spans="1:52" ht="18" customHeight="1">
      <c r="A902" s="1"/>
      <c r="B902" s="1"/>
      <c r="C902" s="1"/>
      <c r="D902" s="1"/>
      <c r="E902" s="1"/>
      <c r="F902" s="167"/>
      <c r="G902" s="1"/>
      <c r="H902" s="167"/>
      <c r="I902" s="1"/>
      <c r="J902" s="1"/>
      <c r="K902" s="1"/>
      <c r="L902" s="10"/>
      <c r="M902" s="1"/>
      <c r="N902" s="1"/>
      <c r="O902" s="10"/>
      <c r="P902" s="1"/>
      <c r="Q902" s="1"/>
      <c r="R902" s="75"/>
      <c r="S902" s="1"/>
      <c r="T902" s="1"/>
      <c r="U902" s="1"/>
      <c r="V902" s="177"/>
      <c r="W902" s="177"/>
      <c r="X902" s="177"/>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spans="1:52" ht="18" customHeight="1">
      <c r="A903" s="1"/>
      <c r="B903" s="1"/>
      <c r="C903" s="1"/>
      <c r="D903" s="1"/>
      <c r="E903" s="1"/>
      <c r="F903" s="167"/>
      <c r="G903" s="1"/>
      <c r="H903" s="167"/>
      <c r="I903" s="1"/>
      <c r="J903" s="1"/>
      <c r="K903" s="1"/>
      <c r="L903" s="10"/>
      <c r="M903" s="1"/>
      <c r="N903" s="1"/>
      <c r="O903" s="10"/>
      <c r="P903" s="1"/>
      <c r="Q903" s="1"/>
      <c r="R903" s="75"/>
      <c r="S903" s="1"/>
      <c r="T903" s="1"/>
      <c r="U903" s="1"/>
      <c r="V903" s="177"/>
      <c r="W903" s="177"/>
      <c r="X903" s="177"/>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spans="1:52" ht="18" customHeight="1">
      <c r="A904" s="1"/>
      <c r="B904" s="1"/>
      <c r="C904" s="1"/>
      <c r="D904" s="1"/>
      <c r="E904" s="1"/>
      <c r="F904" s="167"/>
      <c r="G904" s="1"/>
      <c r="H904" s="167"/>
      <c r="I904" s="1"/>
      <c r="J904" s="1"/>
      <c r="K904" s="1"/>
      <c r="L904" s="10"/>
      <c r="M904" s="1"/>
      <c r="N904" s="1"/>
      <c r="O904" s="10"/>
      <c r="P904" s="1"/>
      <c r="Q904" s="1"/>
      <c r="R904" s="75"/>
      <c r="S904" s="1"/>
      <c r="T904" s="1"/>
      <c r="U904" s="1"/>
      <c r="V904" s="177"/>
      <c r="W904" s="177"/>
      <c r="X904" s="177"/>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spans="1:52" ht="18" customHeight="1">
      <c r="A905" s="1"/>
      <c r="B905" s="1"/>
      <c r="C905" s="1"/>
      <c r="D905" s="1"/>
      <c r="E905" s="1"/>
      <c r="F905" s="167"/>
      <c r="G905" s="1"/>
      <c r="H905" s="167"/>
      <c r="I905" s="1"/>
      <c r="J905" s="1"/>
      <c r="K905" s="1"/>
      <c r="L905" s="10"/>
      <c r="M905" s="1"/>
      <c r="N905" s="1"/>
      <c r="O905" s="10"/>
      <c r="P905" s="1"/>
      <c r="Q905" s="1"/>
      <c r="R905" s="75"/>
      <c r="S905" s="1"/>
      <c r="T905" s="1"/>
      <c r="U905" s="1"/>
      <c r="V905" s="177"/>
      <c r="W905" s="177"/>
      <c r="X905" s="177"/>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spans="1:52" ht="18" customHeight="1">
      <c r="A906" s="1"/>
      <c r="B906" s="1"/>
      <c r="C906" s="1"/>
      <c r="D906" s="1"/>
      <c r="E906" s="1"/>
      <c r="F906" s="167"/>
      <c r="G906" s="1"/>
      <c r="H906" s="167"/>
      <c r="I906" s="1"/>
      <c r="J906" s="1"/>
      <c r="K906" s="1"/>
      <c r="L906" s="10"/>
      <c r="M906" s="1"/>
      <c r="N906" s="1"/>
      <c r="O906" s="10"/>
      <c r="P906" s="1"/>
      <c r="Q906" s="1"/>
      <c r="R906" s="75"/>
      <c r="S906" s="1"/>
      <c r="T906" s="1"/>
      <c r="U906" s="1"/>
      <c r="V906" s="177"/>
      <c r="W906" s="177"/>
      <c r="X906" s="177"/>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spans="1:52" ht="18" customHeight="1">
      <c r="A907" s="1"/>
      <c r="B907" s="1"/>
      <c r="C907" s="1"/>
      <c r="D907" s="1"/>
      <c r="E907" s="1"/>
      <c r="F907" s="167"/>
      <c r="G907" s="1"/>
      <c r="H907" s="167"/>
      <c r="I907" s="1"/>
      <c r="J907" s="1"/>
      <c r="K907" s="1"/>
      <c r="L907" s="10"/>
      <c r="M907" s="1"/>
      <c r="N907" s="1"/>
      <c r="O907" s="10"/>
      <c r="P907" s="1"/>
      <c r="Q907" s="1"/>
      <c r="R907" s="75"/>
      <c r="S907" s="1"/>
      <c r="T907" s="1"/>
      <c r="U907" s="1"/>
      <c r="V907" s="177"/>
      <c r="W907" s="177"/>
      <c r="X907" s="177"/>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spans="1:52" ht="18" customHeight="1">
      <c r="A908" s="1"/>
      <c r="B908" s="1"/>
      <c r="C908" s="1"/>
      <c r="D908" s="1"/>
      <c r="E908" s="1"/>
      <c r="F908" s="167"/>
      <c r="G908" s="1"/>
      <c r="H908" s="167"/>
      <c r="I908" s="1"/>
      <c r="J908" s="1"/>
      <c r="K908" s="1"/>
      <c r="L908" s="10"/>
      <c r="M908" s="1"/>
      <c r="N908" s="1"/>
      <c r="O908" s="10"/>
      <c r="P908" s="1"/>
      <c r="Q908" s="1"/>
      <c r="R908" s="75"/>
      <c r="S908" s="1"/>
      <c r="T908" s="1"/>
      <c r="U908" s="1"/>
      <c r="V908" s="177"/>
      <c r="W908" s="177"/>
      <c r="X908" s="177"/>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spans="1:52" ht="18" customHeight="1">
      <c r="A909" s="1"/>
      <c r="B909" s="1"/>
      <c r="C909" s="1"/>
      <c r="D909" s="1"/>
      <c r="E909" s="1"/>
      <c r="F909" s="167"/>
      <c r="G909" s="1"/>
      <c r="H909" s="167"/>
      <c r="I909" s="1"/>
      <c r="J909" s="1"/>
      <c r="K909" s="1"/>
      <c r="L909" s="10"/>
      <c r="M909" s="1"/>
      <c r="N909" s="1"/>
      <c r="O909" s="10"/>
      <c r="P909" s="1"/>
      <c r="Q909" s="1"/>
      <c r="R909" s="75"/>
      <c r="S909" s="1"/>
      <c r="T909" s="1"/>
      <c r="U909" s="1"/>
      <c r="V909" s="177"/>
      <c r="W909" s="177"/>
      <c r="X909" s="177"/>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spans="1:52" ht="18" customHeight="1">
      <c r="A910" s="1"/>
      <c r="B910" s="1"/>
      <c r="C910" s="1"/>
      <c r="D910" s="1"/>
      <c r="E910" s="1"/>
      <c r="F910" s="167"/>
      <c r="G910" s="1"/>
      <c r="H910" s="167"/>
      <c r="I910" s="1"/>
      <c r="J910" s="1"/>
      <c r="K910" s="1"/>
      <c r="L910" s="10"/>
      <c r="M910" s="1"/>
      <c r="N910" s="1"/>
      <c r="O910" s="10"/>
      <c r="P910" s="1"/>
      <c r="Q910" s="1"/>
      <c r="R910" s="75"/>
      <c r="S910" s="1"/>
      <c r="T910" s="1"/>
      <c r="U910" s="1"/>
      <c r="V910" s="177"/>
      <c r="W910" s="177"/>
      <c r="X910" s="177"/>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spans="1:52" ht="18" customHeight="1">
      <c r="A911" s="1"/>
      <c r="B911" s="1"/>
      <c r="C911" s="1"/>
      <c r="D911" s="1"/>
      <c r="E911" s="1"/>
      <c r="F911" s="167"/>
      <c r="G911" s="1"/>
      <c r="H911" s="167"/>
      <c r="I911" s="1"/>
      <c r="J911" s="1"/>
      <c r="K911" s="1"/>
      <c r="L911" s="10"/>
      <c r="M911" s="1"/>
      <c r="N911" s="1"/>
      <c r="O911" s="10"/>
      <c r="P911" s="1"/>
      <c r="Q911" s="1"/>
      <c r="R911" s="75"/>
      <c r="S911" s="1"/>
      <c r="T911" s="1"/>
      <c r="U911" s="1"/>
      <c r="V911" s="177"/>
      <c r="W911" s="177"/>
      <c r="X911" s="177"/>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spans="1:52" ht="18" customHeight="1">
      <c r="A912" s="1"/>
      <c r="B912" s="1"/>
      <c r="C912" s="1"/>
      <c r="D912" s="1"/>
      <c r="E912" s="1"/>
      <c r="F912" s="167"/>
      <c r="G912" s="1"/>
      <c r="H912" s="167"/>
      <c r="I912" s="1"/>
      <c r="J912" s="1"/>
      <c r="K912" s="1"/>
      <c r="L912" s="10"/>
      <c r="M912" s="1"/>
      <c r="N912" s="1"/>
      <c r="O912" s="10"/>
      <c r="P912" s="1"/>
      <c r="Q912" s="1"/>
      <c r="R912" s="75"/>
      <c r="S912" s="1"/>
      <c r="T912" s="1"/>
      <c r="U912" s="1"/>
      <c r="V912" s="177"/>
      <c r="W912" s="177"/>
      <c r="X912" s="177"/>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spans="1:52" ht="18" customHeight="1">
      <c r="A913" s="1"/>
      <c r="B913" s="1"/>
      <c r="C913" s="1"/>
      <c r="D913" s="1"/>
      <c r="E913" s="1"/>
      <c r="F913" s="167"/>
      <c r="G913" s="1"/>
      <c r="H913" s="167"/>
      <c r="I913" s="1"/>
      <c r="J913" s="1"/>
      <c r="K913" s="1"/>
      <c r="L913" s="10"/>
      <c r="M913" s="1"/>
      <c r="N913" s="1"/>
      <c r="O913" s="10"/>
      <c r="P913" s="1"/>
      <c r="Q913" s="1"/>
      <c r="R913" s="75"/>
      <c r="S913" s="1"/>
      <c r="T913" s="1"/>
      <c r="U913" s="1"/>
      <c r="V913" s="177"/>
      <c r="W913" s="177"/>
      <c r="X913" s="177"/>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spans="1:52" ht="18" customHeight="1">
      <c r="A914" s="1"/>
      <c r="B914" s="1"/>
      <c r="C914" s="1"/>
      <c r="D914" s="1"/>
      <c r="E914" s="1"/>
      <c r="F914" s="167"/>
      <c r="G914" s="1"/>
      <c r="H914" s="167"/>
      <c r="I914" s="1"/>
      <c r="J914" s="1"/>
      <c r="K914" s="1"/>
      <c r="L914" s="10"/>
      <c r="M914" s="1"/>
      <c r="N914" s="1"/>
      <c r="O914" s="10"/>
      <c r="P914" s="1"/>
      <c r="Q914" s="1"/>
      <c r="R914" s="75"/>
      <c r="S914" s="1"/>
      <c r="T914" s="1"/>
      <c r="U914" s="1"/>
      <c r="V914" s="177"/>
      <c r="W914" s="177"/>
      <c r="X914" s="177"/>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spans="1:52" ht="18" customHeight="1">
      <c r="A915" s="1"/>
      <c r="B915" s="1"/>
      <c r="C915" s="1"/>
      <c r="D915" s="1"/>
      <c r="E915" s="1"/>
      <c r="F915" s="167"/>
      <c r="G915" s="1"/>
      <c r="H915" s="167"/>
      <c r="I915" s="1"/>
      <c r="J915" s="1"/>
      <c r="K915" s="1"/>
      <c r="L915" s="10"/>
      <c r="M915" s="1"/>
      <c r="N915" s="1"/>
      <c r="O915" s="10"/>
      <c r="P915" s="1"/>
      <c r="Q915" s="1"/>
      <c r="R915" s="75"/>
      <c r="S915" s="1"/>
      <c r="T915" s="1"/>
      <c r="U915" s="1"/>
      <c r="V915" s="177"/>
      <c r="W915" s="177"/>
      <c r="X915" s="177"/>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spans="1:52" ht="18" customHeight="1">
      <c r="A916" s="1"/>
      <c r="B916" s="1"/>
      <c r="C916" s="1"/>
      <c r="D916" s="1"/>
      <c r="E916" s="1"/>
      <c r="F916" s="167"/>
      <c r="G916" s="1"/>
      <c r="H916" s="167"/>
      <c r="I916" s="1"/>
      <c r="J916" s="1"/>
      <c r="K916" s="1"/>
      <c r="L916" s="10"/>
      <c r="M916" s="1"/>
      <c r="N916" s="1"/>
      <c r="O916" s="10"/>
      <c r="P916" s="1"/>
      <c r="Q916" s="1"/>
      <c r="R916" s="75"/>
      <c r="S916" s="1"/>
      <c r="T916" s="1"/>
      <c r="U916" s="1"/>
      <c r="V916" s="177"/>
      <c r="W916" s="177"/>
      <c r="X916" s="177"/>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spans="1:52" ht="18" customHeight="1">
      <c r="A917" s="1"/>
      <c r="B917" s="1"/>
      <c r="C917" s="1"/>
      <c r="D917" s="1"/>
      <c r="E917" s="1"/>
      <c r="F917" s="167"/>
      <c r="G917" s="1"/>
      <c r="H917" s="167"/>
      <c r="I917" s="1"/>
      <c r="J917" s="1"/>
      <c r="K917" s="1"/>
      <c r="L917" s="10"/>
      <c r="M917" s="1"/>
      <c r="N917" s="1"/>
      <c r="O917" s="10"/>
      <c r="P917" s="1"/>
      <c r="Q917" s="1"/>
      <c r="R917" s="75"/>
      <c r="S917" s="1"/>
      <c r="T917" s="1"/>
      <c r="U917" s="1"/>
      <c r="V917" s="177"/>
      <c r="W917" s="177"/>
      <c r="X917" s="177"/>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spans="1:52" ht="18" customHeight="1">
      <c r="A918" s="1"/>
      <c r="B918" s="1"/>
      <c r="C918" s="1"/>
      <c r="D918" s="1"/>
      <c r="E918" s="1"/>
      <c r="F918" s="167"/>
      <c r="G918" s="1"/>
      <c r="H918" s="167"/>
      <c r="I918" s="1"/>
      <c r="J918" s="1"/>
      <c r="K918" s="1"/>
      <c r="L918" s="10"/>
      <c r="M918" s="1"/>
      <c r="N918" s="1"/>
      <c r="O918" s="10"/>
      <c r="P918" s="1"/>
      <c r="Q918" s="1"/>
      <c r="R918" s="75"/>
      <c r="S918" s="1"/>
      <c r="T918" s="1"/>
      <c r="U918" s="1"/>
      <c r="V918" s="177"/>
      <c r="W918" s="177"/>
      <c r="X918" s="177"/>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spans="1:52" ht="18" customHeight="1">
      <c r="A919" s="1"/>
      <c r="B919" s="1"/>
      <c r="C919" s="1"/>
      <c r="D919" s="1"/>
      <c r="E919" s="1"/>
      <c r="F919" s="167"/>
      <c r="G919" s="1"/>
      <c r="H919" s="167"/>
      <c r="I919" s="1"/>
      <c r="J919" s="1"/>
      <c r="K919" s="1"/>
      <c r="L919" s="10"/>
      <c r="M919" s="1"/>
      <c r="N919" s="1"/>
      <c r="O919" s="10"/>
      <c r="P919" s="1"/>
      <c r="Q919" s="1"/>
      <c r="R919" s="75"/>
      <c r="S919" s="1"/>
      <c r="T919" s="1"/>
      <c r="U919" s="1"/>
      <c r="V919" s="177"/>
      <c r="W919" s="177"/>
      <c r="X919" s="177"/>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spans="1:52" ht="18" customHeight="1">
      <c r="A920" s="1"/>
      <c r="B920" s="1"/>
      <c r="C920" s="1"/>
      <c r="D920" s="1"/>
      <c r="E920" s="1"/>
      <c r="F920" s="167"/>
      <c r="G920" s="1"/>
      <c r="H920" s="167"/>
      <c r="I920" s="1"/>
      <c r="J920" s="1"/>
      <c r="K920" s="1"/>
      <c r="L920" s="10"/>
      <c r="M920" s="1"/>
      <c r="N920" s="1"/>
      <c r="O920" s="10"/>
      <c r="P920" s="1"/>
      <c r="Q920" s="1"/>
      <c r="R920" s="75"/>
      <c r="S920" s="1"/>
      <c r="T920" s="1"/>
      <c r="U920" s="1"/>
      <c r="V920" s="177"/>
      <c r="W920" s="177"/>
      <c r="X920" s="177"/>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spans="1:52" ht="18" customHeight="1">
      <c r="A921" s="1"/>
      <c r="B921" s="1"/>
      <c r="C921" s="1"/>
      <c r="D921" s="1"/>
      <c r="E921" s="1"/>
      <c r="F921" s="167"/>
      <c r="G921" s="1"/>
      <c r="H921" s="167"/>
      <c r="I921" s="1"/>
      <c r="J921" s="1"/>
      <c r="K921" s="1"/>
      <c r="L921" s="10"/>
      <c r="M921" s="1"/>
      <c r="N921" s="1"/>
      <c r="O921" s="10"/>
      <c r="P921" s="1"/>
      <c r="Q921" s="1"/>
      <c r="R921" s="75"/>
      <c r="S921" s="1"/>
      <c r="T921" s="1"/>
      <c r="U921" s="1"/>
      <c r="V921" s="177"/>
      <c r="W921" s="177"/>
      <c r="X921" s="177"/>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spans="1:52" ht="18" customHeight="1">
      <c r="A922" s="1"/>
      <c r="B922" s="1"/>
      <c r="C922" s="1"/>
      <c r="D922" s="1"/>
      <c r="E922" s="1"/>
      <c r="F922" s="167"/>
      <c r="G922" s="1"/>
      <c r="H922" s="167"/>
      <c r="I922" s="1"/>
      <c r="J922" s="1"/>
      <c r="K922" s="1"/>
      <c r="L922" s="10"/>
      <c r="M922" s="1"/>
      <c r="N922" s="1"/>
      <c r="O922" s="10"/>
      <c r="P922" s="1"/>
      <c r="Q922" s="1"/>
      <c r="R922" s="75"/>
      <c r="S922" s="1"/>
      <c r="T922" s="1"/>
      <c r="U922" s="1"/>
      <c r="V922" s="177"/>
      <c r="W922" s="177"/>
      <c r="X922" s="177"/>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spans="1:52" ht="18" customHeight="1">
      <c r="A923" s="1"/>
      <c r="B923" s="1"/>
      <c r="C923" s="1"/>
      <c r="D923" s="1"/>
      <c r="E923" s="1"/>
      <c r="F923" s="167"/>
      <c r="G923" s="1"/>
      <c r="H923" s="167"/>
      <c r="I923" s="1"/>
      <c r="J923" s="1"/>
      <c r="K923" s="1"/>
      <c r="L923" s="10"/>
      <c r="M923" s="1"/>
      <c r="N923" s="1"/>
      <c r="O923" s="10"/>
      <c r="P923" s="1"/>
      <c r="Q923" s="1"/>
      <c r="R923" s="75"/>
      <c r="S923" s="1"/>
      <c r="T923" s="1"/>
      <c r="U923" s="1"/>
      <c r="V923" s="177"/>
      <c r="W923" s="177"/>
      <c r="X923" s="177"/>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spans="1:52" ht="18" customHeight="1">
      <c r="A924" s="1"/>
      <c r="B924" s="1"/>
      <c r="C924" s="1"/>
      <c r="D924" s="1"/>
      <c r="E924" s="1"/>
      <c r="F924" s="167"/>
      <c r="G924" s="1"/>
      <c r="H924" s="167"/>
      <c r="I924" s="1"/>
      <c r="J924" s="1"/>
      <c r="K924" s="1"/>
      <c r="L924" s="10"/>
      <c r="M924" s="1"/>
      <c r="N924" s="1"/>
      <c r="O924" s="10"/>
      <c r="P924" s="1"/>
      <c r="Q924" s="1"/>
      <c r="R924" s="75"/>
      <c r="S924" s="1"/>
      <c r="T924" s="1"/>
      <c r="U924" s="1"/>
      <c r="V924" s="177"/>
      <c r="W924" s="177"/>
      <c r="X924" s="177"/>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spans="1:52" ht="18" customHeight="1">
      <c r="A925" s="1"/>
      <c r="B925" s="1"/>
      <c r="C925" s="1"/>
      <c r="D925" s="1"/>
      <c r="E925" s="1"/>
      <c r="F925" s="167"/>
      <c r="G925" s="1"/>
      <c r="H925" s="167"/>
      <c r="I925" s="1"/>
      <c r="J925" s="1"/>
      <c r="K925" s="1"/>
      <c r="L925" s="10"/>
      <c r="M925" s="1"/>
      <c r="N925" s="1"/>
      <c r="O925" s="10"/>
      <c r="P925" s="1"/>
      <c r="Q925" s="1"/>
      <c r="R925" s="75"/>
      <c r="S925" s="1"/>
      <c r="T925" s="1"/>
      <c r="U925" s="1"/>
      <c r="V925" s="177"/>
      <c r="W925" s="177"/>
      <c r="X925" s="177"/>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spans="1:52" ht="18" customHeight="1">
      <c r="A926" s="1"/>
      <c r="B926" s="1"/>
      <c r="C926" s="1"/>
      <c r="D926" s="1"/>
      <c r="E926" s="1"/>
      <c r="F926" s="167"/>
      <c r="G926" s="1"/>
      <c r="H926" s="167"/>
      <c r="I926" s="1"/>
      <c r="J926" s="1"/>
      <c r="K926" s="1"/>
      <c r="L926" s="10"/>
      <c r="M926" s="1"/>
      <c r="N926" s="1"/>
      <c r="O926" s="10"/>
      <c r="P926" s="1"/>
      <c r="Q926" s="1"/>
      <c r="R926" s="75"/>
      <c r="S926" s="1"/>
      <c r="T926" s="1"/>
      <c r="U926" s="1"/>
      <c r="V926" s="177"/>
      <c r="W926" s="177"/>
      <c r="X926" s="177"/>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spans="1:52" ht="18" customHeight="1">
      <c r="A927" s="1"/>
      <c r="B927" s="1"/>
      <c r="C927" s="1"/>
      <c r="D927" s="1"/>
      <c r="E927" s="1"/>
      <c r="F927" s="167"/>
      <c r="G927" s="1"/>
      <c r="H927" s="167"/>
      <c r="I927" s="1"/>
      <c r="J927" s="1"/>
      <c r="K927" s="1"/>
      <c r="L927" s="10"/>
      <c r="M927" s="1"/>
      <c r="N927" s="1"/>
      <c r="O927" s="10"/>
      <c r="P927" s="1"/>
      <c r="Q927" s="1"/>
      <c r="R927" s="75"/>
      <c r="S927" s="1"/>
      <c r="T927" s="1"/>
      <c r="U927" s="1"/>
      <c r="V927" s="177"/>
      <c r="W927" s="177"/>
      <c r="X927" s="177"/>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spans="1:52" ht="18" customHeight="1">
      <c r="A928" s="1"/>
      <c r="B928" s="1"/>
      <c r="C928" s="1"/>
      <c r="D928" s="1"/>
      <c r="E928" s="1"/>
      <c r="F928" s="167"/>
      <c r="G928" s="1"/>
      <c r="H928" s="167"/>
      <c r="I928" s="1"/>
      <c r="J928" s="1"/>
      <c r="K928" s="1"/>
      <c r="L928" s="10"/>
      <c r="M928" s="1"/>
      <c r="N928" s="1"/>
      <c r="O928" s="10"/>
      <c r="P928" s="1"/>
      <c r="Q928" s="1"/>
      <c r="R928" s="75"/>
      <c r="S928" s="1"/>
      <c r="T928" s="1"/>
      <c r="U928" s="1"/>
      <c r="V928" s="177"/>
      <c r="W928" s="177"/>
      <c r="X928" s="177"/>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spans="1:52" ht="18" customHeight="1">
      <c r="A929" s="1"/>
      <c r="B929" s="1"/>
      <c r="C929" s="1"/>
      <c r="D929" s="1"/>
      <c r="E929" s="1"/>
      <c r="F929" s="167"/>
      <c r="G929" s="1"/>
      <c r="H929" s="167"/>
      <c r="I929" s="1"/>
      <c r="J929" s="1"/>
      <c r="K929" s="1"/>
      <c r="L929" s="10"/>
      <c r="M929" s="1"/>
      <c r="N929" s="1"/>
      <c r="O929" s="10"/>
      <c r="P929" s="1"/>
      <c r="Q929" s="1"/>
      <c r="R929" s="75"/>
      <c r="S929" s="1"/>
      <c r="T929" s="1"/>
      <c r="U929" s="1"/>
      <c r="V929" s="177"/>
      <c r="W929" s="177"/>
      <c r="X929" s="177"/>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spans="1:52" ht="18" customHeight="1">
      <c r="A930" s="1"/>
      <c r="B930" s="1"/>
      <c r="C930" s="1"/>
      <c r="D930" s="1"/>
      <c r="E930" s="1"/>
      <c r="F930" s="167"/>
      <c r="G930" s="1"/>
      <c r="H930" s="167"/>
      <c r="I930" s="1"/>
      <c r="J930" s="1"/>
      <c r="K930" s="1"/>
      <c r="L930" s="10"/>
      <c r="M930" s="1"/>
      <c r="N930" s="1"/>
      <c r="O930" s="10"/>
      <c r="P930" s="1"/>
      <c r="Q930" s="1"/>
      <c r="R930" s="75"/>
      <c r="S930" s="1"/>
      <c r="T930" s="1"/>
      <c r="U930" s="1"/>
      <c r="V930" s="177"/>
      <c r="W930" s="177"/>
      <c r="X930" s="177"/>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spans="1:52" ht="18" customHeight="1">
      <c r="A931" s="1"/>
      <c r="B931" s="1"/>
      <c r="C931" s="1"/>
      <c r="D931" s="1"/>
      <c r="E931" s="1"/>
      <c r="F931" s="167"/>
      <c r="G931" s="1"/>
      <c r="H931" s="167"/>
      <c r="I931" s="1"/>
      <c r="J931" s="1"/>
      <c r="K931" s="1"/>
      <c r="L931" s="10"/>
      <c r="M931" s="1"/>
      <c r="N931" s="1"/>
      <c r="O931" s="10"/>
      <c r="P931" s="1"/>
      <c r="Q931" s="1"/>
      <c r="R931" s="75"/>
      <c r="S931" s="1"/>
      <c r="T931" s="1"/>
      <c r="U931" s="1"/>
      <c r="V931" s="177"/>
      <c r="W931" s="177"/>
      <c r="X931" s="177"/>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spans="1:52" ht="18" customHeight="1">
      <c r="A932" s="1"/>
      <c r="B932" s="1"/>
      <c r="C932" s="1"/>
      <c r="D932" s="1"/>
      <c r="E932" s="1"/>
      <c r="F932" s="167"/>
      <c r="G932" s="1"/>
      <c r="H932" s="167"/>
      <c r="I932" s="1"/>
      <c r="J932" s="1"/>
      <c r="K932" s="1"/>
      <c r="L932" s="10"/>
      <c r="M932" s="1"/>
      <c r="N932" s="1"/>
      <c r="O932" s="10"/>
      <c r="P932" s="1"/>
      <c r="Q932" s="1"/>
      <c r="R932" s="75"/>
      <c r="S932" s="1"/>
      <c r="T932" s="1"/>
      <c r="U932" s="1"/>
      <c r="V932" s="177"/>
      <c r="W932" s="177"/>
      <c r="X932" s="177"/>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spans="1:52" ht="18" customHeight="1">
      <c r="A933" s="1"/>
      <c r="B933" s="1"/>
      <c r="C933" s="1"/>
      <c r="D933" s="1"/>
      <c r="E933" s="1"/>
      <c r="F933" s="167"/>
      <c r="G933" s="1"/>
      <c r="H933" s="167"/>
      <c r="I933" s="1"/>
      <c r="J933" s="1"/>
      <c r="K933" s="1"/>
      <c r="L933" s="10"/>
      <c r="M933" s="1"/>
      <c r="N933" s="1"/>
      <c r="O933" s="10"/>
      <c r="P933" s="1"/>
      <c r="Q933" s="1"/>
      <c r="R933" s="75"/>
      <c r="S933" s="1"/>
      <c r="T933" s="1"/>
      <c r="U933" s="1"/>
      <c r="V933" s="177"/>
      <c r="W933" s="177"/>
      <c r="X933" s="177"/>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spans="1:52" ht="18" customHeight="1">
      <c r="A934" s="1"/>
      <c r="B934" s="1"/>
      <c r="C934" s="1"/>
      <c r="D934" s="1"/>
      <c r="E934" s="1"/>
      <c r="F934" s="167"/>
      <c r="G934" s="1"/>
      <c r="H934" s="167"/>
      <c r="I934" s="1"/>
      <c r="J934" s="1"/>
      <c r="K934" s="1"/>
      <c r="L934" s="10"/>
      <c r="M934" s="1"/>
      <c r="N934" s="1"/>
      <c r="O934" s="10"/>
      <c r="P934" s="1"/>
      <c r="Q934" s="1"/>
      <c r="R934" s="75"/>
      <c r="S934" s="1"/>
      <c r="T934" s="1"/>
      <c r="U934" s="1"/>
      <c r="V934" s="177"/>
      <c r="W934" s="177"/>
      <c r="X934" s="177"/>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spans="1:52" ht="18" customHeight="1">
      <c r="A935" s="1"/>
      <c r="B935" s="1"/>
      <c r="C935" s="1"/>
      <c r="D935" s="1"/>
      <c r="E935" s="1"/>
      <c r="F935" s="167"/>
      <c r="G935" s="1"/>
      <c r="H935" s="167"/>
      <c r="I935" s="1"/>
      <c r="J935" s="1"/>
      <c r="K935" s="1"/>
      <c r="L935" s="10"/>
      <c r="M935" s="1"/>
      <c r="N935" s="1"/>
      <c r="O935" s="10"/>
      <c r="P935" s="1"/>
      <c r="Q935" s="1"/>
      <c r="R935" s="75"/>
      <c r="S935" s="1"/>
      <c r="T935" s="1"/>
      <c r="U935" s="1"/>
      <c r="V935" s="177"/>
      <c r="W935" s="177"/>
      <c r="X935" s="177"/>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spans="1:52" ht="18" customHeight="1">
      <c r="A936" s="1"/>
      <c r="B936" s="1"/>
      <c r="C936" s="1"/>
      <c r="D936" s="1"/>
      <c r="E936" s="1"/>
      <c r="F936" s="167"/>
      <c r="G936" s="1"/>
      <c r="H936" s="167"/>
      <c r="I936" s="1"/>
      <c r="J936" s="1"/>
      <c r="K936" s="1"/>
      <c r="L936" s="10"/>
      <c r="M936" s="1"/>
      <c r="N936" s="1"/>
      <c r="O936" s="10"/>
      <c r="P936" s="1"/>
      <c r="Q936" s="1"/>
      <c r="R936" s="75"/>
      <c r="S936" s="1"/>
      <c r="T936" s="1"/>
      <c r="U936" s="1"/>
      <c r="V936" s="177"/>
      <c r="W936" s="177"/>
      <c r="X936" s="177"/>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spans="1:52" ht="18" customHeight="1">
      <c r="A937" s="1"/>
      <c r="B937" s="1"/>
      <c r="C937" s="1"/>
      <c r="D937" s="1"/>
      <c r="E937" s="1"/>
      <c r="F937" s="167"/>
      <c r="G937" s="1"/>
      <c r="H937" s="167"/>
      <c r="I937" s="1"/>
      <c r="J937" s="1"/>
      <c r="K937" s="1"/>
      <c r="L937" s="10"/>
      <c r="M937" s="1"/>
      <c r="N937" s="1"/>
      <c r="O937" s="10"/>
      <c r="P937" s="1"/>
      <c r="Q937" s="1"/>
      <c r="R937" s="75"/>
      <c r="S937" s="1"/>
      <c r="T937" s="1"/>
      <c r="U937" s="1"/>
      <c r="V937" s="177"/>
      <c r="W937" s="177"/>
      <c r="X937" s="177"/>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spans="1:52" ht="18" customHeight="1">
      <c r="A938" s="1"/>
      <c r="B938" s="1"/>
      <c r="C938" s="1"/>
      <c r="D938" s="1"/>
      <c r="E938" s="1"/>
      <c r="F938" s="167"/>
      <c r="G938" s="1"/>
      <c r="H938" s="167"/>
      <c r="I938" s="1"/>
      <c r="J938" s="1"/>
      <c r="K938" s="1"/>
      <c r="L938" s="10"/>
      <c r="M938" s="1"/>
      <c r="N938" s="1"/>
      <c r="O938" s="10"/>
      <c r="P938" s="1"/>
      <c r="Q938" s="1"/>
      <c r="R938" s="75"/>
      <c r="S938" s="1"/>
      <c r="T938" s="1"/>
      <c r="U938" s="1"/>
      <c r="V938" s="177"/>
      <c r="W938" s="177"/>
      <c r="X938" s="177"/>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spans="1:52" ht="18" customHeight="1">
      <c r="A939" s="1"/>
      <c r="B939" s="1"/>
      <c r="C939" s="1"/>
      <c r="D939" s="1"/>
      <c r="E939" s="1"/>
      <c r="F939" s="167"/>
      <c r="G939" s="1"/>
      <c r="H939" s="167"/>
      <c r="I939" s="1"/>
      <c r="J939" s="1"/>
      <c r="K939" s="1"/>
      <c r="L939" s="10"/>
      <c r="M939" s="1"/>
      <c r="N939" s="1"/>
      <c r="O939" s="10"/>
      <c r="P939" s="1"/>
      <c r="Q939" s="1"/>
      <c r="R939" s="75"/>
      <c r="S939" s="1"/>
      <c r="T939" s="1"/>
      <c r="U939" s="1"/>
      <c r="V939" s="177"/>
      <c r="W939" s="177"/>
      <c r="X939" s="177"/>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spans="1:52" ht="18" customHeight="1">
      <c r="A940" s="1"/>
      <c r="B940" s="1"/>
      <c r="C940" s="1"/>
      <c r="D940" s="1"/>
      <c r="E940" s="1"/>
      <c r="F940" s="167"/>
      <c r="G940" s="1"/>
      <c r="H940" s="167"/>
      <c r="I940" s="1"/>
      <c r="J940" s="1"/>
      <c r="K940" s="1"/>
      <c r="L940" s="10"/>
      <c r="M940" s="1"/>
      <c r="N940" s="1"/>
      <c r="O940" s="10"/>
      <c r="P940" s="1"/>
      <c r="Q940" s="1"/>
      <c r="R940" s="75"/>
      <c r="S940" s="1"/>
      <c r="T940" s="1"/>
      <c r="U940" s="1"/>
      <c r="V940" s="177"/>
      <c r="W940" s="177"/>
      <c r="X940" s="177"/>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spans="1:52" ht="18" customHeight="1">
      <c r="A941" s="1"/>
      <c r="B941" s="1"/>
      <c r="C941" s="1"/>
      <c r="D941" s="1"/>
      <c r="E941" s="1"/>
      <c r="F941" s="167"/>
      <c r="G941" s="1"/>
      <c r="H941" s="167"/>
      <c r="I941" s="1"/>
      <c r="J941" s="1"/>
      <c r="K941" s="1"/>
      <c r="L941" s="10"/>
      <c r="M941" s="1"/>
      <c r="N941" s="1"/>
      <c r="O941" s="10"/>
      <c r="P941" s="1"/>
      <c r="Q941" s="1"/>
      <c r="R941" s="75"/>
      <c r="S941" s="1"/>
      <c r="T941" s="1"/>
      <c r="U941" s="1"/>
      <c r="V941" s="177"/>
      <c r="W941" s="177"/>
      <c r="X941" s="177"/>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spans="1:52" ht="18" customHeight="1">
      <c r="A942" s="1"/>
      <c r="B942" s="1"/>
      <c r="C942" s="1"/>
      <c r="D942" s="1"/>
      <c r="E942" s="1"/>
      <c r="F942" s="167"/>
      <c r="G942" s="1"/>
      <c r="H942" s="167"/>
      <c r="I942" s="1"/>
      <c r="J942" s="1"/>
      <c r="K942" s="1"/>
      <c r="L942" s="10"/>
      <c r="M942" s="1"/>
      <c r="N942" s="1"/>
      <c r="O942" s="10"/>
      <c r="P942" s="1"/>
      <c r="Q942" s="1"/>
      <c r="R942" s="75"/>
      <c r="S942" s="1"/>
      <c r="T942" s="1"/>
      <c r="U942" s="1"/>
      <c r="V942" s="177"/>
      <c r="W942" s="177"/>
      <c r="X942" s="177"/>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spans="1:52" ht="18" customHeight="1">
      <c r="A943" s="1"/>
      <c r="B943" s="1"/>
      <c r="C943" s="1"/>
      <c r="D943" s="1"/>
      <c r="E943" s="1"/>
      <c r="F943" s="167"/>
      <c r="G943" s="1"/>
      <c r="H943" s="167"/>
      <c r="I943" s="1"/>
      <c r="J943" s="1"/>
      <c r="K943" s="1"/>
      <c r="L943" s="10"/>
      <c r="M943" s="1"/>
      <c r="N943" s="1"/>
      <c r="O943" s="10"/>
      <c r="P943" s="1"/>
      <c r="Q943" s="1"/>
      <c r="R943" s="75"/>
      <c r="S943" s="1"/>
      <c r="T943" s="1"/>
      <c r="U943" s="1"/>
      <c r="V943" s="177"/>
      <c r="W943" s="177"/>
      <c r="X943" s="177"/>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spans="1:52" ht="18" customHeight="1">
      <c r="A944" s="1"/>
      <c r="B944" s="1"/>
      <c r="C944" s="1"/>
      <c r="D944" s="1"/>
      <c r="E944" s="1"/>
      <c r="F944" s="167"/>
      <c r="G944" s="1"/>
      <c r="H944" s="167"/>
      <c r="I944" s="1"/>
      <c r="J944" s="1"/>
      <c r="K944" s="1"/>
      <c r="L944" s="10"/>
      <c r="M944" s="1"/>
      <c r="N944" s="1"/>
      <c r="O944" s="10"/>
      <c r="P944" s="1"/>
      <c r="Q944" s="1"/>
      <c r="R944" s="75"/>
      <c r="S944" s="1"/>
      <c r="T944" s="1"/>
      <c r="U944" s="1"/>
      <c r="V944" s="177"/>
      <c r="W944" s="177"/>
      <c r="X944" s="177"/>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spans="1:52" ht="18" customHeight="1">
      <c r="A945" s="1"/>
      <c r="B945" s="1"/>
      <c r="C945" s="1"/>
      <c r="D945" s="1"/>
      <c r="E945" s="1"/>
      <c r="F945" s="167"/>
      <c r="G945" s="1"/>
      <c r="H945" s="167"/>
      <c r="I945" s="1"/>
      <c r="J945" s="1"/>
      <c r="K945" s="1"/>
      <c r="L945" s="10"/>
      <c r="M945" s="1"/>
      <c r="N945" s="1"/>
      <c r="O945" s="10"/>
      <c r="P945" s="1"/>
      <c r="Q945" s="1"/>
      <c r="R945" s="75"/>
      <c r="S945" s="1"/>
      <c r="T945" s="1"/>
      <c r="U945" s="1"/>
      <c r="V945" s="177"/>
      <c r="W945" s="177"/>
      <c r="X945" s="177"/>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spans="1:52" ht="18" customHeight="1">
      <c r="A946" s="1"/>
      <c r="B946" s="1"/>
      <c r="C946" s="1"/>
      <c r="D946" s="1"/>
      <c r="E946" s="1"/>
      <c r="F946" s="167"/>
      <c r="G946" s="1"/>
      <c r="H946" s="167"/>
      <c r="I946" s="1"/>
      <c r="J946" s="1"/>
      <c r="K946" s="1"/>
      <c r="L946" s="10"/>
      <c r="M946" s="1"/>
      <c r="N946" s="1"/>
      <c r="O946" s="10"/>
      <c r="P946" s="1"/>
      <c r="Q946" s="1"/>
      <c r="R946" s="75"/>
      <c r="S946" s="1"/>
      <c r="T946" s="1"/>
      <c r="U946" s="1"/>
      <c r="V946" s="177"/>
      <c r="W946" s="177"/>
      <c r="X946" s="177"/>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spans="1:52" ht="18" customHeight="1">
      <c r="A947" s="1"/>
      <c r="B947" s="1"/>
      <c r="C947" s="1"/>
      <c r="D947" s="1"/>
      <c r="E947" s="1"/>
      <c r="F947" s="167"/>
      <c r="G947" s="1"/>
      <c r="H947" s="167"/>
      <c r="I947" s="1"/>
      <c r="J947" s="1"/>
      <c r="K947" s="1"/>
      <c r="L947" s="10"/>
      <c r="M947" s="1"/>
      <c r="N947" s="1"/>
      <c r="O947" s="10"/>
      <c r="P947" s="1"/>
      <c r="Q947" s="1"/>
      <c r="R947" s="75"/>
      <c r="S947" s="1"/>
      <c r="T947" s="1"/>
      <c r="U947" s="1"/>
      <c r="V947" s="177"/>
      <c r="W947" s="177"/>
      <c r="X947" s="177"/>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spans="1:52" ht="18" customHeight="1">
      <c r="A948" s="1"/>
      <c r="B948" s="1"/>
      <c r="C948" s="1"/>
      <c r="D948" s="1"/>
      <c r="E948" s="1"/>
      <c r="F948" s="167"/>
      <c r="G948" s="1"/>
      <c r="H948" s="167"/>
      <c r="I948" s="1"/>
      <c r="J948" s="1"/>
      <c r="K948" s="1"/>
      <c r="L948" s="10"/>
      <c r="M948" s="1"/>
      <c r="N948" s="1"/>
      <c r="O948" s="10"/>
      <c r="P948" s="1"/>
      <c r="Q948" s="1"/>
      <c r="R948" s="75"/>
      <c r="S948" s="1"/>
      <c r="T948" s="1"/>
      <c r="U948" s="1"/>
      <c r="V948" s="177"/>
      <c r="W948" s="177"/>
      <c r="X948" s="177"/>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spans="1:52" ht="18" customHeight="1">
      <c r="A949" s="1"/>
      <c r="B949" s="1"/>
      <c r="C949" s="1"/>
      <c r="D949" s="1"/>
      <c r="E949" s="1"/>
      <c r="F949" s="167"/>
      <c r="G949" s="1"/>
      <c r="H949" s="167"/>
      <c r="I949" s="1"/>
      <c r="J949" s="1"/>
      <c r="K949" s="1"/>
      <c r="L949" s="10"/>
      <c r="M949" s="1"/>
      <c r="N949" s="1"/>
      <c r="O949" s="10"/>
      <c r="P949" s="1"/>
      <c r="Q949" s="1"/>
      <c r="R949" s="75"/>
      <c r="S949" s="1"/>
      <c r="T949" s="1"/>
      <c r="U949" s="1"/>
      <c r="V949" s="177"/>
      <c r="W949" s="177"/>
      <c r="X949" s="177"/>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spans="1:52" ht="18" customHeight="1">
      <c r="A950" s="1"/>
      <c r="B950" s="1"/>
      <c r="C950" s="1"/>
      <c r="D950" s="1"/>
      <c r="E950" s="1"/>
      <c r="F950" s="167"/>
      <c r="G950" s="1"/>
      <c r="H950" s="167"/>
      <c r="I950" s="1"/>
      <c r="J950" s="1"/>
      <c r="K950" s="1"/>
      <c r="L950" s="10"/>
      <c r="M950" s="1"/>
      <c r="N950" s="1"/>
      <c r="O950" s="10"/>
      <c r="P950" s="1"/>
      <c r="Q950" s="1"/>
      <c r="R950" s="75"/>
      <c r="S950" s="1"/>
      <c r="T950" s="1"/>
      <c r="U950" s="1"/>
      <c r="V950" s="177"/>
      <c r="W950" s="177"/>
      <c r="X950" s="177"/>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spans="1:52" ht="18" customHeight="1">
      <c r="A951" s="1"/>
      <c r="B951" s="1"/>
      <c r="C951" s="1"/>
      <c r="D951" s="1"/>
      <c r="E951" s="1"/>
      <c r="F951" s="167"/>
      <c r="G951" s="1"/>
      <c r="H951" s="167"/>
      <c r="I951" s="1"/>
      <c r="J951" s="1"/>
      <c r="K951" s="1"/>
      <c r="L951" s="10"/>
      <c r="M951" s="1"/>
      <c r="N951" s="1"/>
      <c r="O951" s="10"/>
      <c r="P951" s="1"/>
      <c r="Q951" s="1"/>
      <c r="R951" s="75"/>
      <c r="S951" s="1"/>
      <c r="T951" s="1"/>
      <c r="U951" s="1"/>
      <c r="V951" s="177"/>
      <c r="W951" s="177"/>
      <c r="X951" s="177"/>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spans="1:52" ht="18" customHeight="1">
      <c r="A952" s="1"/>
      <c r="B952" s="1"/>
      <c r="C952" s="1"/>
      <c r="D952" s="1"/>
      <c r="E952" s="1"/>
      <c r="F952" s="167"/>
      <c r="G952" s="1"/>
      <c r="H952" s="167"/>
      <c r="I952" s="1"/>
      <c r="J952" s="1"/>
      <c r="K952" s="1"/>
      <c r="L952" s="10"/>
      <c r="M952" s="1"/>
      <c r="N952" s="1"/>
      <c r="O952" s="10"/>
      <c r="P952" s="1"/>
      <c r="Q952" s="1"/>
      <c r="R952" s="75"/>
      <c r="S952" s="1"/>
      <c r="T952" s="1"/>
      <c r="U952" s="1"/>
      <c r="V952" s="177"/>
      <c r="W952" s="177"/>
      <c r="X952" s="177"/>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spans="1:52" ht="18" customHeight="1">
      <c r="A953" s="1"/>
      <c r="B953" s="1"/>
      <c r="C953" s="1"/>
      <c r="D953" s="1"/>
      <c r="E953" s="1"/>
      <c r="F953" s="167"/>
      <c r="G953" s="1"/>
      <c r="H953" s="167"/>
      <c r="I953" s="1"/>
      <c r="J953" s="1"/>
      <c r="K953" s="1"/>
      <c r="L953" s="10"/>
      <c r="M953" s="1"/>
      <c r="N953" s="1"/>
      <c r="O953" s="10"/>
      <c r="P953" s="1"/>
      <c r="Q953" s="1"/>
      <c r="R953" s="75"/>
      <c r="S953" s="1"/>
      <c r="T953" s="1"/>
      <c r="U953" s="1"/>
      <c r="V953" s="177"/>
      <c r="W953" s="177"/>
      <c r="X953" s="177"/>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spans="1:52" ht="18" customHeight="1">
      <c r="A954" s="1"/>
      <c r="B954" s="1"/>
      <c r="C954" s="1"/>
      <c r="D954" s="1"/>
      <c r="E954" s="1"/>
      <c r="F954" s="167"/>
      <c r="G954" s="1"/>
      <c r="H954" s="167"/>
      <c r="I954" s="1"/>
      <c r="J954" s="1"/>
      <c r="K954" s="1"/>
      <c r="L954" s="10"/>
      <c r="M954" s="1"/>
      <c r="N954" s="1"/>
      <c r="O954" s="10"/>
      <c r="P954" s="1"/>
      <c r="Q954" s="1"/>
      <c r="R954" s="75"/>
      <c r="S954" s="1"/>
      <c r="T954" s="1"/>
      <c r="U954" s="1"/>
      <c r="V954" s="177"/>
      <c r="W954" s="177"/>
      <c r="X954" s="177"/>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spans="1:52" ht="18" customHeight="1">
      <c r="A955" s="1"/>
      <c r="B955" s="1"/>
      <c r="C955" s="1"/>
      <c r="D955" s="1"/>
      <c r="E955" s="1"/>
      <c r="F955" s="167"/>
      <c r="G955" s="1"/>
      <c r="H955" s="167"/>
      <c r="I955" s="1"/>
      <c r="J955" s="1"/>
      <c r="K955" s="1"/>
      <c r="L955" s="10"/>
      <c r="M955" s="1"/>
      <c r="N955" s="1"/>
      <c r="O955" s="10"/>
      <c r="P955" s="1"/>
      <c r="Q955" s="1"/>
      <c r="R955" s="75"/>
      <c r="S955" s="1"/>
      <c r="T955" s="1"/>
      <c r="U955" s="1"/>
      <c r="V955" s="177"/>
      <c r="W955" s="177"/>
      <c r="X955" s="177"/>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spans="1:52" ht="18" customHeight="1">
      <c r="A956" s="1"/>
      <c r="B956" s="1"/>
      <c r="C956" s="1"/>
      <c r="D956" s="1"/>
      <c r="E956" s="1"/>
      <c r="F956" s="167"/>
      <c r="G956" s="1"/>
      <c r="H956" s="167"/>
      <c r="I956" s="1"/>
      <c r="J956" s="1"/>
      <c r="K956" s="1"/>
      <c r="L956" s="10"/>
      <c r="M956" s="1"/>
      <c r="N956" s="1"/>
      <c r="O956" s="10"/>
      <c r="P956" s="1"/>
      <c r="Q956" s="1"/>
      <c r="R956" s="75"/>
      <c r="S956" s="1"/>
      <c r="T956" s="1"/>
      <c r="U956" s="1"/>
      <c r="V956" s="177"/>
      <c r="W956" s="177"/>
      <c r="X956" s="177"/>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spans="1:52" ht="18" customHeight="1">
      <c r="A957" s="1"/>
      <c r="B957" s="1"/>
      <c r="C957" s="1"/>
      <c r="D957" s="1"/>
      <c r="E957" s="1"/>
      <c r="F957" s="167"/>
      <c r="G957" s="1"/>
      <c r="H957" s="167"/>
      <c r="I957" s="1"/>
      <c r="J957" s="1"/>
      <c r="K957" s="1"/>
      <c r="L957" s="10"/>
      <c r="M957" s="1"/>
      <c r="N957" s="1"/>
      <c r="O957" s="10"/>
      <c r="P957" s="1"/>
      <c r="Q957" s="1"/>
      <c r="R957" s="75"/>
      <c r="S957" s="1"/>
      <c r="T957" s="1"/>
      <c r="U957" s="1"/>
      <c r="V957" s="177"/>
      <c r="W957" s="177"/>
      <c r="X957" s="177"/>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spans="1:52" ht="18" customHeight="1">
      <c r="A958" s="1"/>
      <c r="B958" s="1"/>
      <c r="C958" s="1"/>
      <c r="D958" s="1"/>
      <c r="E958" s="1"/>
      <c r="F958" s="167"/>
      <c r="G958" s="1"/>
      <c r="H958" s="167"/>
      <c r="I958" s="1"/>
      <c r="J958" s="1"/>
      <c r="K958" s="1"/>
      <c r="L958" s="10"/>
      <c r="M958" s="1"/>
      <c r="N958" s="1"/>
      <c r="O958" s="10"/>
      <c r="P958" s="1"/>
      <c r="Q958" s="1"/>
      <c r="R958" s="75"/>
      <c r="S958" s="1"/>
      <c r="T958" s="1"/>
      <c r="U958" s="1"/>
      <c r="V958" s="177"/>
      <c r="W958" s="177"/>
      <c r="X958" s="177"/>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spans="1:52" ht="18" customHeight="1">
      <c r="A959" s="1"/>
      <c r="B959" s="1"/>
      <c r="C959" s="1"/>
      <c r="D959" s="1"/>
      <c r="E959" s="1"/>
      <c r="F959" s="167"/>
      <c r="G959" s="1"/>
      <c r="H959" s="167"/>
      <c r="I959" s="1"/>
      <c r="J959" s="1"/>
      <c r="K959" s="1"/>
      <c r="L959" s="10"/>
      <c r="M959" s="1"/>
      <c r="N959" s="1"/>
      <c r="O959" s="10"/>
      <c r="P959" s="1"/>
      <c r="Q959" s="1"/>
      <c r="R959" s="75"/>
      <c r="S959" s="1"/>
      <c r="T959" s="1"/>
      <c r="U959" s="1"/>
      <c r="V959" s="177"/>
      <c r="W959" s="177"/>
      <c r="X959" s="177"/>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spans="1:52" ht="18" customHeight="1">
      <c r="A960" s="1"/>
      <c r="B960" s="1"/>
      <c r="C960" s="1"/>
      <c r="D960" s="1"/>
      <c r="E960" s="1"/>
      <c r="F960" s="167"/>
      <c r="G960" s="1"/>
      <c r="H960" s="167"/>
      <c r="I960" s="1"/>
      <c r="J960" s="1"/>
      <c r="K960" s="1"/>
      <c r="L960" s="10"/>
      <c r="M960" s="1"/>
      <c r="N960" s="1"/>
      <c r="O960" s="10"/>
      <c r="P960" s="1"/>
      <c r="Q960" s="1"/>
      <c r="R960" s="75"/>
      <c r="S960" s="1"/>
      <c r="T960" s="1"/>
      <c r="U960" s="1"/>
      <c r="V960" s="177"/>
      <c r="W960" s="177"/>
      <c r="X960" s="177"/>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spans="1:52" ht="18" customHeight="1">
      <c r="A961" s="1"/>
      <c r="B961" s="1"/>
      <c r="C961" s="1"/>
      <c r="D961" s="1"/>
      <c r="E961" s="1"/>
      <c r="F961" s="167"/>
      <c r="G961" s="1"/>
      <c r="H961" s="167"/>
      <c r="I961" s="1"/>
      <c r="J961" s="1"/>
      <c r="K961" s="1"/>
      <c r="L961" s="10"/>
      <c r="M961" s="1"/>
      <c r="N961" s="1"/>
      <c r="O961" s="10"/>
      <c r="P961" s="1"/>
      <c r="Q961" s="1"/>
      <c r="R961" s="75"/>
      <c r="S961" s="1"/>
      <c r="T961" s="1"/>
      <c r="U961" s="1"/>
      <c r="V961" s="177"/>
      <c r="W961" s="177"/>
      <c r="X961" s="177"/>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spans="1:52" ht="18" customHeight="1">
      <c r="A962" s="1"/>
      <c r="B962" s="1"/>
      <c r="C962" s="1"/>
      <c r="D962" s="1"/>
      <c r="E962" s="1"/>
      <c r="F962" s="167"/>
      <c r="G962" s="1"/>
      <c r="H962" s="167"/>
      <c r="I962" s="1"/>
      <c r="J962" s="1"/>
      <c r="K962" s="1"/>
      <c r="L962" s="10"/>
      <c r="M962" s="1"/>
      <c r="N962" s="1"/>
      <c r="O962" s="10"/>
      <c r="P962" s="1"/>
      <c r="Q962" s="1"/>
      <c r="R962" s="75"/>
      <c r="S962" s="1"/>
      <c r="T962" s="1"/>
      <c r="U962" s="1"/>
      <c r="V962" s="177"/>
      <c r="W962" s="177"/>
      <c r="X962" s="177"/>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spans="1:52" ht="18" customHeight="1">
      <c r="A963" s="1"/>
      <c r="B963" s="1"/>
      <c r="C963" s="1"/>
      <c r="D963" s="1"/>
      <c r="E963" s="1"/>
      <c r="F963" s="167"/>
      <c r="G963" s="1"/>
      <c r="H963" s="167"/>
      <c r="I963" s="1"/>
      <c r="J963" s="1"/>
      <c r="K963" s="1"/>
      <c r="L963" s="10"/>
      <c r="M963" s="1"/>
      <c r="N963" s="1"/>
      <c r="O963" s="10"/>
      <c r="P963" s="1"/>
      <c r="Q963" s="1"/>
      <c r="R963" s="75"/>
      <c r="S963" s="1"/>
      <c r="T963" s="1"/>
      <c r="U963" s="1"/>
      <c r="V963" s="177"/>
      <c r="W963" s="177"/>
      <c r="X963" s="177"/>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spans="1:52" ht="18" customHeight="1">
      <c r="A964" s="1"/>
      <c r="B964" s="1"/>
      <c r="C964" s="1"/>
      <c r="D964" s="1"/>
      <c r="E964" s="1"/>
      <c r="F964" s="167"/>
      <c r="G964" s="1"/>
      <c r="H964" s="167"/>
      <c r="I964" s="1"/>
      <c r="J964" s="1"/>
      <c r="K964" s="1"/>
      <c r="L964" s="10"/>
      <c r="M964" s="1"/>
      <c r="N964" s="1"/>
      <c r="O964" s="10"/>
      <c r="P964" s="1"/>
      <c r="Q964" s="1"/>
      <c r="R964" s="75"/>
      <c r="S964" s="1"/>
      <c r="T964" s="1"/>
      <c r="U964" s="1"/>
      <c r="V964" s="177"/>
      <c r="W964" s="177"/>
      <c r="X964" s="177"/>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spans="1:52" ht="18" customHeight="1">
      <c r="A965" s="1"/>
      <c r="B965" s="1"/>
      <c r="C965" s="1"/>
      <c r="D965" s="1"/>
      <c r="E965" s="1"/>
      <c r="F965" s="167"/>
      <c r="G965" s="1"/>
      <c r="H965" s="167"/>
      <c r="I965" s="1"/>
      <c r="J965" s="1"/>
      <c r="K965" s="1"/>
      <c r="L965" s="10"/>
      <c r="M965" s="1"/>
      <c r="N965" s="1"/>
      <c r="O965" s="10"/>
      <c r="P965" s="1"/>
      <c r="Q965" s="1"/>
      <c r="R965" s="75"/>
      <c r="S965" s="1"/>
      <c r="T965" s="1"/>
      <c r="U965" s="1"/>
      <c r="V965" s="177"/>
      <c r="W965" s="177"/>
      <c r="X965" s="177"/>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spans="1:52" ht="18" customHeight="1">
      <c r="A966" s="1"/>
      <c r="B966" s="1"/>
      <c r="C966" s="1"/>
      <c r="D966" s="1"/>
      <c r="E966" s="1"/>
      <c r="F966" s="167"/>
      <c r="G966" s="1"/>
      <c r="H966" s="167"/>
      <c r="I966" s="1"/>
      <c r="J966" s="1"/>
      <c r="K966" s="1"/>
      <c r="L966" s="10"/>
      <c r="M966" s="1"/>
      <c r="N966" s="1"/>
      <c r="O966" s="10"/>
      <c r="P966" s="1"/>
      <c r="Q966" s="1"/>
      <c r="R966" s="75"/>
      <c r="S966" s="1"/>
      <c r="T966" s="1"/>
      <c r="U966" s="1"/>
      <c r="V966" s="177"/>
      <c r="W966" s="177"/>
      <c r="X966" s="177"/>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spans="1:52" ht="18" customHeight="1">
      <c r="A967" s="1"/>
      <c r="B967" s="1"/>
      <c r="C967" s="1"/>
      <c r="D967" s="1"/>
      <c r="E967" s="1"/>
      <c r="F967" s="167"/>
      <c r="G967" s="1"/>
      <c r="H967" s="167"/>
      <c r="I967" s="1"/>
      <c r="J967" s="1"/>
      <c r="K967" s="1"/>
      <c r="L967" s="10"/>
      <c r="M967" s="1"/>
      <c r="N967" s="1"/>
      <c r="O967" s="10"/>
      <c r="P967" s="1"/>
      <c r="Q967" s="1"/>
      <c r="R967" s="75"/>
      <c r="S967" s="1"/>
      <c r="T967" s="1"/>
      <c r="U967" s="1"/>
      <c r="V967" s="177"/>
      <c r="W967" s="177"/>
      <c r="X967" s="177"/>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spans="1:52" ht="18" customHeight="1">
      <c r="A968" s="1"/>
      <c r="B968" s="1"/>
      <c r="C968" s="1"/>
      <c r="D968" s="1"/>
      <c r="E968" s="1"/>
      <c r="F968" s="167"/>
      <c r="G968" s="1"/>
      <c r="H968" s="167"/>
      <c r="I968" s="1"/>
      <c r="J968" s="1"/>
      <c r="K968" s="1"/>
      <c r="L968" s="10"/>
      <c r="M968" s="1"/>
      <c r="N968" s="1"/>
      <c r="O968" s="10"/>
      <c r="P968" s="1"/>
      <c r="Q968" s="1"/>
      <c r="R968" s="75"/>
      <c r="S968" s="1"/>
      <c r="T968" s="1"/>
      <c r="U968" s="1"/>
      <c r="V968" s="177"/>
      <c r="W968" s="177"/>
      <c r="X968" s="177"/>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spans="1:52" ht="18" customHeight="1">
      <c r="A969" s="1"/>
      <c r="B969" s="1"/>
      <c r="C969" s="1"/>
      <c r="D969" s="1"/>
      <c r="E969" s="1"/>
      <c r="F969" s="167"/>
      <c r="G969" s="1"/>
      <c r="H969" s="167"/>
      <c r="I969" s="1"/>
      <c r="J969" s="1"/>
      <c r="K969" s="1"/>
      <c r="L969" s="10"/>
      <c r="M969" s="1"/>
      <c r="N969" s="1"/>
      <c r="O969" s="10"/>
      <c r="P969" s="1"/>
      <c r="Q969" s="1"/>
      <c r="R969" s="75"/>
      <c r="S969" s="1"/>
      <c r="T969" s="1"/>
      <c r="U969" s="1"/>
      <c r="V969" s="177"/>
      <c r="W969" s="177"/>
      <c r="X969" s="177"/>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spans="1:52" ht="18" customHeight="1">
      <c r="A970" s="1"/>
      <c r="B970" s="1"/>
      <c r="C970" s="1"/>
      <c r="D970" s="1"/>
      <c r="E970" s="1"/>
      <c r="F970" s="167"/>
      <c r="G970" s="1"/>
      <c r="H970" s="167"/>
      <c r="I970" s="1"/>
      <c r="J970" s="1"/>
      <c r="K970" s="1"/>
      <c r="L970" s="10"/>
      <c r="M970" s="1"/>
      <c r="N970" s="1"/>
      <c r="O970" s="10"/>
      <c r="P970" s="1"/>
      <c r="Q970" s="1"/>
      <c r="R970" s="75"/>
      <c r="S970" s="1"/>
      <c r="T970" s="1"/>
      <c r="U970" s="1"/>
      <c r="V970" s="177"/>
      <c r="W970" s="177"/>
      <c r="X970" s="177"/>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spans="1:52" ht="18" customHeight="1">
      <c r="A971" s="1"/>
      <c r="B971" s="1"/>
      <c r="C971" s="1"/>
      <c r="D971" s="1"/>
      <c r="E971" s="1"/>
      <c r="F971" s="167"/>
      <c r="G971" s="1"/>
      <c r="H971" s="167"/>
      <c r="I971" s="1"/>
      <c r="J971" s="1"/>
      <c r="K971" s="1"/>
      <c r="L971" s="10"/>
      <c r="M971" s="1"/>
      <c r="N971" s="1"/>
      <c r="O971" s="10"/>
      <c r="P971" s="1"/>
      <c r="Q971" s="1"/>
      <c r="R971" s="75"/>
      <c r="S971" s="1"/>
      <c r="T971" s="1"/>
      <c r="U971" s="1"/>
      <c r="V971" s="177"/>
      <c r="W971" s="177"/>
      <c r="X971" s="177"/>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spans="1:52" ht="18" customHeight="1">
      <c r="A972" s="1"/>
      <c r="B972" s="1"/>
      <c r="C972" s="1"/>
      <c r="D972" s="1"/>
      <c r="E972" s="1"/>
      <c r="F972" s="167"/>
      <c r="G972" s="1"/>
      <c r="H972" s="167"/>
      <c r="I972" s="1"/>
      <c r="J972" s="1"/>
      <c r="K972" s="1"/>
      <c r="L972" s="10"/>
      <c r="M972" s="1"/>
      <c r="N972" s="1"/>
      <c r="O972" s="10"/>
      <c r="P972" s="1"/>
      <c r="Q972" s="1"/>
      <c r="R972" s="75"/>
      <c r="S972" s="1"/>
      <c r="T972" s="1"/>
      <c r="U972" s="1"/>
      <c r="V972" s="177"/>
      <c r="W972" s="177"/>
      <c r="X972" s="177"/>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spans="1:52" ht="18" customHeight="1">
      <c r="A973" s="1"/>
      <c r="B973" s="1"/>
      <c r="C973" s="1"/>
      <c r="D973" s="1"/>
      <c r="E973" s="1"/>
      <c r="F973" s="167"/>
      <c r="G973" s="1"/>
      <c r="H973" s="167"/>
      <c r="I973" s="1"/>
      <c r="J973" s="1"/>
      <c r="K973" s="1"/>
      <c r="L973" s="10"/>
      <c r="M973" s="1"/>
      <c r="N973" s="1"/>
      <c r="O973" s="10"/>
      <c r="P973" s="1"/>
      <c r="Q973" s="1"/>
      <c r="R973" s="75"/>
      <c r="S973" s="1"/>
      <c r="T973" s="1"/>
      <c r="U973" s="1"/>
      <c r="V973" s="177"/>
      <c r="W973" s="177"/>
      <c r="X973" s="177"/>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spans="1:52" ht="18" customHeight="1">
      <c r="A974" s="1"/>
      <c r="B974" s="1"/>
      <c r="C974" s="1"/>
      <c r="D974" s="1"/>
      <c r="E974" s="1"/>
      <c r="F974" s="167"/>
      <c r="G974" s="1"/>
      <c r="H974" s="167"/>
      <c r="I974" s="1"/>
      <c r="J974" s="1"/>
      <c r="K974" s="1"/>
      <c r="L974" s="10"/>
      <c r="M974" s="1"/>
      <c r="N974" s="1"/>
      <c r="O974" s="10"/>
      <c r="P974" s="1"/>
      <c r="Q974" s="1"/>
      <c r="R974" s="75"/>
      <c r="S974" s="1"/>
      <c r="T974" s="1"/>
      <c r="U974" s="1"/>
      <c r="V974" s="177"/>
      <c r="W974" s="177"/>
      <c r="X974" s="177"/>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spans="1:52" ht="18" customHeight="1">
      <c r="A975" s="1"/>
      <c r="B975" s="1"/>
      <c r="C975" s="1"/>
      <c r="D975" s="1"/>
      <c r="E975" s="1"/>
      <c r="F975" s="167"/>
      <c r="G975" s="1"/>
      <c r="H975" s="167"/>
      <c r="I975" s="1"/>
      <c r="J975" s="1"/>
      <c r="K975" s="1"/>
      <c r="L975" s="10"/>
      <c r="M975" s="1"/>
      <c r="N975" s="1"/>
      <c r="O975" s="10"/>
      <c r="P975" s="1"/>
      <c r="Q975" s="1"/>
      <c r="R975" s="75"/>
      <c r="S975" s="1"/>
      <c r="T975" s="1"/>
      <c r="U975" s="1"/>
      <c r="V975" s="177"/>
      <c r="W975" s="177"/>
      <c r="X975" s="177"/>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spans="1:52" ht="18" customHeight="1">
      <c r="A976" s="1"/>
      <c r="B976" s="1"/>
      <c r="C976" s="1"/>
      <c r="D976" s="1"/>
      <c r="E976" s="1"/>
      <c r="F976" s="167"/>
      <c r="G976" s="1"/>
      <c r="H976" s="167"/>
      <c r="I976" s="1"/>
      <c r="J976" s="1"/>
      <c r="K976" s="1"/>
      <c r="L976" s="10"/>
      <c r="M976" s="1"/>
      <c r="N976" s="1"/>
      <c r="O976" s="10"/>
      <c r="P976" s="1"/>
      <c r="Q976" s="1"/>
      <c r="R976" s="75"/>
      <c r="S976" s="1"/>
      <c r="T976" s="1"/>
      <c r="U976" s="1"/>
      <c r="V976" s="177"/>
      <c r="W976" s="177"/>
      <c r="X976" s="177"/>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spans="1:52" ht="18" customHeight="1">
      <c r="A977" s="1"/>
      <c r="B977" s="1"/>
      <c r="C977" s="1"/>
      <c r="D977" s="1"/>
      <c r="E977" s="1"/>
      <c r="F977" s="167"/>
      <c r="G977" s="1"/>
      <c r="H977" s="167"/>
      <c r="I977" s="1"/>
      <c r="J977" s="1"/>
      <c r="K977" s="1"/>
      <c r="L977" s="10"/>
      <c r="M977" s="1"/>
      <c r="N977" s="1"/>
      <c r="O977" s="10"/>
      <c r="P977" s="1"/>
      <c r="Q977" s="1"/>
      <c r="R977" s="75"/>
      <c r="S977" s="1"/>
      <c r="T977" s="1"/>
      <c r="U977" s="1"/>
      <c r="V977" s="177"/>
      <c r="W977" s="177"/>
      <c r="X977" s="177"/>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spans="1:52" ht="18" customHeight="1">
      <c r="A978" s="1"/>
      <c r="B978" s="1"/>
      <c r="C978" s="1"/>
      <c r="D978" s="1"/>
      <c r="E978" s="1"/>
      <c r="F978" s="167"/>
      <c r="G978" s="1"/>
      <c r="H978" s="167"/>
      <c r="I978" s="1"/>
      <c r="J978" s="1"/>
      <c r="K978" s="1"/>
      <c r="L978" s="10"/>
      <c r="M978" s="1"/>
      <c r="N978" s="1"/>
      <c r="O978" s="10"/>
      <c r="P978" s="1"/>
      <c r="Q978" s="1"/>
      <c r="R978" s="75"/>
      <c r="S978" s="1"/>
      <c r="T978" s="1"/>
      <c r="U978" s="1"/>
      <c r="V978" s="177"/>
      <c r="W978" s="177"/>
      <c r="X978" s="177"/>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spans="1:52" ht="18" customHeight="1">
      <c r="A979" s="1"/>
      <c r="B979" s="1"/>
      <c r="C979" s="1"/>
      <c r="D979" s="1"/>
      <c r="E979" s="1"/>
      <c r="F979" s="167"/>
      <c r="G979" s="1"/>
      <c r="H979" s="167"/>
      <c r="I979" s="1"/>
      <c r="J979" s="1"/>
      <c r="K979" s="1"/>
      <c r="L979" s="10"/>
      <c r="M979" s="1"/>
      <c r="N979" s="1"/>
      <c r="O979" s="10"/>
      <c r="P979" s="1"/>
      <c r="Q979" s="1"/>
      <c r="R979" s="75"/>
      <c r="S979" s="1"/>
      <c r="T979" s="1"/>
      <c r="U979" s="1"/>
      <c r="V979" s="177"/>
      <c r="W979" s="177"/>
      <c r="X979" s="177"/>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spans="1:52" ht="18" customHeight="1">
      <c r="A980" s="1"/>
      <c r="B980" s="1"/>
      <c r="C980" s="1"/>
      <c r="D980" s="1"/>
      <c r="E980" s="1"/>
      <c r="F980" s="167"/>
      <c r="G980" s="1"/>
      <c r="H980" s="167"/>
      <c r="I980" s="1"/>
      <c r="J980" s="1"/>
      <c r="K980" s="1"/>
      <c r="L980" s="10"/>
      <c r="M980" s="1"/>
      <c r="N980" s="1"/>
      <c r="O980" s="10"/>
      <c r="P980" s="1"/>
      <c r="Q980" s="1"/>
      <c r="R980" s="75"/>
      <c r="S980" s="1"/>
      <c r="T980" s="1"/>
      <c r="U980" s="1"/>
      <c r="V980" s="177"/>
      <c r="W980" s="177"/>
      <c r="X980" s="177"/>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spans="1:52" ht="18" customHeight="1">
      <c r="A981" s="1"/>
      <c r="B981" s="1"/>
      <c r="C981" s="1"/>
      <c r="D981" s="1"/>
      <c r="E981" s="1"/>
      <c r="F981" s="167"/>
      <c r="G981" s="1"/>
      <c r="H981" s="167"/>
      <c r="I981" s="1"/>
      <c r="J981" s="1"/>
      <c r="K981" s="1"/>
      <c r="L981" s="10"/>
      <c r="M981" s="1"/>
      <c r="N981" s="1"/>
      <c r="O981" s="10"/>
      <c r="P981" s="1"/>
      <c r="Q981" s="1"/>
      <c r="R981" s="75"/>
      <c r="S981" s="1"/>
      <c r="T981" s="1"/>
      <c r="U981" s="1"/>
      <c r="V981" s="177"/>
      <c r="W981" s="177"/>
      <c r="X981" s="177"/>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spans="1:52" ht="18" customHeight="1">
      <c r="A982" s="1"/>
      <c r="B982" s="1"/>
      <c r="C982" s="1"/>
      <c r="D982" s="1"/>
      <c r="E982" s="1"/>
      <c r="F982" s="167"/>
      <c r="G982" s="1"/>
      <c r="H982" s="167"/>
      <c r="I982" s="1"/>
      <c r="J982" s="1"/>
      <c r="K982" s="1"/>
      <c r="L982" s="10"/>
      <c r="M982" s="1"/>
      <c r="N982" s="1"/>
      <c r="O982" s="10"/>
      <c r="P982" s="1"/>
      <c r="Q982" s="1"/>
      <c r="R982" s="75"/>
      <c r="S982" s="1"/>
      <c r="T982" s="1"/>
      <c r="U982" s="1"/>
      <c r="V982" s="177"/>
      <c r="W982" s="177"/>
      <c r="X982" s="177"/>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spans="1:52" ht="18" customHeight="1">
      <c r="A983" s="1"/>
      <c r="B983" s="1"/>
      <c r="C983" s="1"/>
      <c r="D983" s="1"/>
      <c r="E983" s="1"/>
      <c r="F983" s="167"/>
      <c r="G983" s="1"/>
      <c r="H983" s="167"/>
      <c r="I983" s="1"/>
      <c r="J983" s="1"/>
      <c r="K983" s="1"/>
      <c r="L983" s="10"/>
      <c r="M983" s="1"/>
      <c r="N983" s="1"/>
      <c r="O983" s="10"/>
      <c r="P983" s="1"/>
      <c r="Q983" s="1"/>
      <c r="R983" s="75"/>
      <c r="S983" s="1"/>
      <c r="T983" s="1"/>
      <c r="U983" s="1"/>
      <c r="V983" s="177"/>
      <c r="W983" s="177"/>
      <c r="X983" s="177"/>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spans="1:52" ht="18" customHeight="1">
      <c r="A984" s="1"/>
      <c r="B984" s="1"/>
      <c r="C984" s="1"/>
      <c r="D984" s="1"/>
      <c r="E984" s="1"/>
      <c r="F984" s="167"/>
      <c r="G984" s="1"/>
      <c r="H984" s="167"/>
      <c r="I984" s="1"/>
      <c r="J984" s="1"/>
      <c r="K984" s="1"/>
      <c r="L984" s="10"/>
      <c r="M984" s="1"/>
      <c r="N984" s="1"/>
      <c r="O984" s="10"/>
      <c r="P984" s="1"/>
      <c r="Q984" s="1"/>
      <c r="R984" s="75"/>
      <c r="S984" s="1"/>
      <c r="T984" s="1"/>
      <c r="U984" s="1"/>
      <c r="V984" s="177"/>
      <c r="W984" s="177"/>
      <c r="X984" s="177"/>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spans="1:52" ht="18" customHeight="1">
      <c r="A985" s="1"/>
      <c r="B985" s="1"/>
      <c r="C985" s="1"/>
      <c r="D985" s="1"/>
      <c r="E985" s="1"/>
      <c r="F985" s="167"/>
      <c r="G985" s="1"/>
      <c r="H985" s="167"/>
      <c r="I985" s="1"/>
      <c r="J985" s="1"/>
      <c r="K985" s="1"/>
      <c r="L985" s="10"/>
      <c r="M985" s="1"/>
      <c r="N985" s="1"/>
      <c r="O985" s="10"/>
      <c r="P985" s="1"/>
      <c r="Q985" s="1"/>
      <c r="R985" s="75"/>
      <c r="S985" s="1"/>
      <c r="T985" s="1"/>
      <c r="U985" s="1"/>
      <c r="V985" s="177"/>
      <c r="W985" s="177"/>
      <c r="X985" s="177"/>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spans="1:52" ht="18" customHeight="1">
      <c r="A986" s="1"/>
      <c r="B986" s="1"/>
      <c r="C986" s="1"/>
      <c r="D986" s="1"/>
      <c r="E986" s="1"/>
      <c r="F986" s="167"/>
      <c r="G986" s="1"/>
      <c r="H986" s="167"/>
      <c r="I986" s="1"/>
      <c r="J986" s="1"/>
      <c r="K986" s="1"/>
      <c r="L986" s="10"/>
      <c r="M986" s="1"/>
      <c r="N986" s="1"/>
      <c r="O986" s="10"/>
      <c r="P986" s="1"/>
      <c r="Q986" s="1"/>
      <c r="R986" s="75"/>
      <c r="S986" s="1"/>
      <c r="T986" s="1"/>
      <c r="U986" s="1"/>
      <c r="V986" s="177"/>
      <c r="W986" s="177"/>
      <c r="X986" s="177"/>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spans="1:52" ht="18" customHeight="1">
      <c r="A987" s="1"/>
      <c r="B987" s="1"/>
      <c r="C987" s="1"/>
      <c r="D987" s="1"/>
      <c r="E987" s="1"/>
      <c r="F987" s="167"/>
      <c r="G987" s="1"/>
      <c r="H987" s="167"/>
      <c r="I987" s="1"/>
      <c r="J987" s="1"/>
      <c r="K987" s="1"/>
      <c r="L987" s="10"/>
      <c r="M987" s="1"/>
      <c r="N987" s="1"/>
      <c r="O987" s="10"/>
      <c r="P987" s="1"/>
      <c r="Q987" s="1"/>
      <c r="R987" s="75"/>
      <c r="S987" s="1"/>
      <c r="T987" s="1"/>
      <c r="U987" s="1"/>
      <c r="V987" s="177"/>
      <c r="W987" s="177"/>
      <c r="X987" s="177"/>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spans="1:52" ht="18" customHeight="1">
      <c r="A988" s="1"/>
      <c r="B988" s="1"/>
      <c r="C988" s="1"/>
      <c r="D988" s="1"/>
      <c r="E988" s="1"/>
      <c r="F988" s="167"/>
      <c r="G988" s="1"/>
      <c r="H988" s="167"/>
      <c r="I988" s="1"/>
      <c r="J988" s="1"/>
      <c r="K988" s="1"/>
      <c r="L988" s="10"/>
      <c r="M988" s="1"/>
      <c r="N988" s="1"/>
      <c r="O988" s="10"/>
      <c r="P988" s="1"/>
      <c r="Q988" s="1"/>
      <c r="R988" s="75"/>
      <c r="S988" s="1"/>
      <c r="T988" s="1"/>
      <c r="U988" s="1"/>
      <c r="V988" s="177"/>
      <c r="W988" s="177"/>
      <c r="X988" s="177"/>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spans="1:52" ht="18" customHeight="1">
      <c r="A989" s="1"/>
      <c r="B989" s="1"/>
      <c r="C989" s="1"/>
      <c r="D989" s="1"/>
      <c r="E989" s="1"/>
      <c r="F989" s="167"/>
      <c r="G989" s="1"/>
      <c r="H989" s="167"/>
      <c r="I989" s="1"/>
      <c r="J989" s="1"/>
      <c r="K989" s="1"/>
      <c r="L989" s="10"/>
      <c r="M989" s="1"/>
      <c r="N989" s="1"/>
      <c r="O989" s="10"/>
      <c r="P989" s="1"/>
      <c r="Q989" s="1"/>
      <c r="R989" s="75"/>
      <c r="S989" s="1"/>
      <c r="T989" s="1"/>
      <c r="U989" s="1"/>
      <c r="V989" s="177"/>
      <c r="W989" s="177"/>
      <c r="X989" s="177"/>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spans="1:52" ht="18" customHeight="1">
      <c r="A990" s="1"/>
      <c r="B990" s="1"/>
      <c r="C990" s="1"/>
      <c r="D990" s="1"/>
      <c r="E990" s="1"/>
      <c r="F990" s="167"/>
      <c r="G990" s="1"/>
      <c r="H990" s="167"/>
      <c r="I990" s="1"/>
      <c r="J990" s="1"/>
      <c r="K990" s="1"/>
      <c r="L990" s="10"/>
      <c r="M990" s="1"/>
      <c r="N990" s="1"/>
      <c r="O990" s="10"/>
      <c r="P990" s="1"/>
      <c r="Q990" s="1"/>
      <c r="R990" s="75"/>
      <c r="S990" s="1"/>
      <c r="T990" s="1"/>
      <c r="U990" s="1"/>
      <c r="V990" s="177"/>
      <c r="W990" s="177"/>
      <c r="X990" s="177"/>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spans="1:52" ht="18" customHeight="1">
      <c r="A991" s="1"/>
      <c r="B991" s="1"/>
      <c r="C991" s="1"/>
      <c r="D991" s="1"/>
      <c r="E991" s="1"/>
      <c r="F991" s="167"/>
      <c r="G991" s="1"/>
      <c r="H991" s="167"/>
      <c r="I991" s="1"/>
      <c r="J991" s="1"/>
      <c r="K991" s="1"/>
      <c r="L991" s="10"/>
      <c r="M991" s="1"/>
      <c r="N991" s="1"/>
      <c r="O991" s="10"/>
      <c r="P991" s="1"/>
      <c r="Q991" s="1"/>
      <c r="R991" s="75"/>
      <c r="S991" s="1"/>
      <c r="T991" s="1"/>
      <c r="U991" s="1"/>
      <c r="V991" s="177"/>
      <c r="W991" s="177"/>
      <c r="X991" s="177"/>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spans="1:52" ht="18" customHeight="1">
      <c r="A992" s="1"/>
      <c r="B992" s="1"/>
      <c r="C992" s="1"/>
      <c r="D992" s="1"/>
      <c r="E992" s="1"/>
      <c r="F992" s="167"/>
      <c r="G992" s="1"/>
      <c r="H992" s="167"/>
      <c r="I992" s="1"/>
      <c r="J992" s="1"/>
      <c r="K992" s="1"/>
      <c r="L992" s="10"/>
      <c r="M992" s="1"/>
      <c r="N992" s="1"/>
      <c r="O992" s="10"/>
      <c r="P992" s="1"/>
      <c r="Q992" s="1"/>
      <c r="R992" s="75"/>
      <c r="S992" s="1"/>
      <c r="T992" s="1"/>
      <c r="U992" s="1"/>
      <c r="V992" s="177"/>
      <c r="W992" s="177"/>
      <c r="X992" s="177"/>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spans="1:52" ht="18" customHeight="1">
      <c r="A993" s="1"/>
      <c r="B993" s="1"/>
      <c r="C993" s="1"/>
      <c r="D993" s="1"/>
      <c r="E993" s="1"/>
      <c r="F993" s="167"/>
      <c r="G993" s="1"/>
      <c r="H993" s="167"/>
      <c r="I993" s="1"/>
      <c r="J993" s="1"/>
      <c r="K993" s="1"/>
      <c r="L993" s="10"/>
      <c r="M993" s="1"/>
      <c r="N993" s="1"/>
      <c r="O993" s="10"/>
      <c r="P993" s="1"/>
      <c r="Q993" s="1"/>
      <c r="R993" s="75"/>
      <c r="S993" s="1"/>
      <c r="T993" s="1"/>
      <c r="U993" s="1"/>
      <c r="V993" s="177"/>
      <c r="W993" s="177"/>
      <c r="X993" s="177"/>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spans="1:52" ht="18" customHeight="1">
      <c r="A994" s="1"/>
      <c r="B994" s="1"/>
      <c r="C994" s="1"/>
      <c r="D994" s="1"/>
      <c r="E994" s="1"/>
      <c r="F994" s="167"/>
      <c r="G994" s="1"/>
      <c r="H994" s="167"/>
      <c r="I994" s="1"/>
      <c r="J994" s="1"/>
      <c r="K994" s="1"/>
      <c r="L994" s="10"/>
      <c r="M994" s="1"/>
      <c r="N994" s="1"/>
      <c r="O994" s="10"/>
      <c r="P994" s="1"/>
      <c r="Q994" s="1"/>
      <c r="R994" s="75"/>
      <c r="S994" s="1"/>
      <c r="T994" s="1"/>
      <c r="U994" s="1"/>
      <c r="V994" s="177"/>
      <c r="W994" s="177"/>
      <c r="X994" s="177"/>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spans="1:52" ht="18" customHeight="1">
      <c r="A995" s="1"/>
      <c r="B995" s="1"/>
      <c r="C995" s="1"/>
      <c r="D995" s="1"/>
      <c r="E995" s="1"/>
      <c r="F995" s="167"/>
      <c r="G995" s="1"/>
      <c r="H995" s="167"/>
      <c r="I995" s="1"/>
      <c r="J995" s="1"/>
      <c r="K995" s="1"/>
      <c r="L995" s="10"/>
      <c r="M995" s="1"/>
      <c r="N995" s="1"/>
      <c r="O995" s="10"/>
      <c r="P995" s="1"/>
      <c r="Q995" s="1"/>
      <c r="R995" s="75"/>
      <c r="S995" s="1"/>
      <c r="T995" s="1"/>
      <c r="U995" s="1"/>
      <c r="V995" s="177"/>
      <c r="W995" s="177"/>
      <c r="X995" s="177"/>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spans="1:52" ht="18" customHeight="1">
      <c r="A996" s="1"/>
      <c r="B996" s="1"/>
      <c r="C996" s="1"/>
      <c r="D996" s="1"/>
      <c r="E996" s="1"/>
      <c r="F996" s="167"/>
      <c r="G996" s="1"/>
      <c r="H996" s="167"/>
      <c r="I996" s="1"/>
      <c r="J996" s="1"/>
      <c r="K996" s="1"/>
      <c r="L996" s="10"/>
      <c r="M996" s="1"/>
      <c r="N996" s="1"/>
      <c r="O996" s="10"/>
      <c r="P996" s="1"/>
      <c r="Q996" s="1"/>
      <c r="R996" s="75"/>
      <c r="S996" s="1"/>
      <c r="T996" s="1"/>
      <c r="U996" s="1"/>
      <c r="V996" s="177"/>
      <c r="W996" s="177"/>
      <c r="X996" s="177"/>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spans="1:52" ht="18" customHeight="1">
      <c r="A997" s="1"/>
      <c r="B997" s="1"/>
      <c r="C997" s="1"/>
      <c r="D997" s="1"/>
      <c r="E997" s="1"/>
      <c r="F997" s="167"/>
      <c r="G997" s="1"/>
      <c r="H997" s="167"/>
      <c r="I997" s="1"/>
      <c r="J997" s="1"/>
      <c r="K997" s="1"/>
      <c r="L997" s="10"/>
      <c r="M997" s="1"/>
      <c r="N997" s="1"/>
      <c r="O997" s="10"/>
      <c r="P997" s="1"/>
      <c r="Q997" s="1"/>
      <c r="R997" s="75"/>
      <c r="S997" s="1"/>
      <c r="T997" s="1"/>
      <c r="U997" s="1"/>
      <c r="V997" s="177"/>
      <c r="W997" s="177"/>
      <c r="X997" s="177"/>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spans="1:52" ht="18" customHeight="1">
      <c r="A998" s="1"/>
      <c r="B998" s="1"/>
      <c r="C998" s="1"/>
      <c r="D998" s="1"/>
      <c r="E998" s="1"/>
      <c r="F998" s="167"/>
      <c r="G998" s="1"/>
      <c r="H998" s="167"/>
      <c r="I998" s="1"/>
      <c r="J998" s="1"/>
      <c r="K998" s="1"/>
      <c r="L998" s="10"/>
      <c r="M998" s="1"/>
      <c r="N998" s="1"/>
      <c r="O998" s="10"/>
      <c r="P998" s="1"/>
      <c r="Q998" s="1"/>
      <c r="R998" s="75"/>
      <c r="S998" s="1"/>
      <c r="T998" s="1"/>
      <c r="U998" s="1"/>
      <c r="V998" s="177"/>
      <c r="W998" s="177"/>
      <c r="X998" s="177"/>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spans="1:52" ht="18" customHeight="1">
      <c r="A999" s="1"/>
      <c r="B999" s="1"/>
      <c r="C999" s="1"/>
      <c r="D999" s="1"/>
      <c r="E999" s="1"/>
      <c r="F999" s="167"/>
      <c r="G999" s="1"/>
      <c r="H999" s="167"/>
      <c r="I999" s="1"/>
      <c r="J999" s="1"/>
      <c r="K999" s="1"/>
      <c r="L999" s="10"/>
      <c r="M999" s="1"/>
      <c r="N999" s="1"/>
      <c r="O999" s="10"/>
      <c r="P999" s="1"/>
      <c r="Q999" s="1"/>
      <c r="R999" s="75"/>
      <c r="S999" s="1"/>
      <c r="T999" s="1"/>
      <c r="U999" s="1"/>
      <c r="V999" s="177"/>
      <c r="W999" s="177"/>
      <c r="X999" s="177"/>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spans="1:52" ht="18" customHeight="1">
      <c r="A1000" s="1"/>
      <c r="B1000" s="1"/>
      <c r="C1000" s="1"/>
      <c r="D1000" s="1"/>
      <c r="E1000" s="1"/>
      <c r="F1000" s="167"/>
      <c r="G1000" s="1"/>
      <c r="H1000" s="167"/>
      <c r="I1000" s="1"/>
      <c r="J1000" s="1"/>
      <c r="K1000" s="1"/>
      <c r="L1000" s="10"/>
      <c r="M1000" s="1"/>
      <c r="N1000" s="1"/>
      <c r="O1000" s="10"/>
      <c r="P1000" s="1"/>
      <c r="Q1000" s="1"/>
      <c r="R1000" s="75"/>
      <c r="S1000" s="1"/>
      <c r="T1000" s="1"/>
      <c r="U1000" s="1"/>
      <c r="V1000" s="177"/>
      <c r="W1000" s="177"/>
      <c r="X1000" s="177"/>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row r="1001" spans="1:52" ht="18" customHeight="1">
      <c r="A1001" s="1"/>
      <c r="B1001" s="1"/>
      <c r="C1001" s="1"/>
      <c r="D1001" s="1"/>
      <c r="E1001" s="1"/>
      <c r="F1001" s="167"/>
      <c r="G1001" s="1"/>
      <c r="H1001" s="167"/>
      <c r="I1001" s="1"/>
      <c r="J1001" s="1"/>
      <c r="K1001" s="1"/>
      <c r="L1001" s="10"/>
      <c r="M1001" s="1"/>
      <c r="N1001" s="1"/>
      <c r="O1001" s="10"/>
      <c r="P1001" s="1"/>
      <c r="Q1001" s="1"/>
      <c r="R1001" s="75"/>
      <c r="S1001" s="1"/>
      <c r="T1001" s="1"/>
      <c r="U1001" s="1"/>
      <c r="V1001" s="177"/>
      <c r="W1001" s="177"/>
      <c r="X1001" s="177"/>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row>
    <row r="1002" spans="1:52" ht="18" customHeight="1">
      <c r="A1002" s="1"/>
      <c r="B1002" s="1"/>
      <c r="C1002" s="1"/>
      <c r="D1002" s="1"/>
      <c r="E1002" s="1"/>
      <c r="F1002" s="167"/>
      <c r="G1002" s="1"/>
      <c r="H1002" s="167"/>
      <c r="I1002" s="1"/>
      <c r="J1002" s="1"/>
      <c r="K1002" s="1"/>
      <c r="L1002" s="10"/>
      <c r="M1002" s="1"/>
      <c r="N1002" s="1"/>
      <c r="O1002" s="10"/>
      <c r="P1002" s="1"/>
      <c r="Q1002" s="1"/>
      <c r="R1002" s="75"/>
      <c r="S1002" s="1"/>
      <c r="T1002" s="1"/>
      <c r="U1002" s="1"/>
      <c r="V1002" s="177"/>
      <c r="W1002" s="177"/>
      <c r="X1002" s="177"/>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row>
    <row r="1003" spans="1:52" ht="18" customHeight="1">
      <c r="A1003" s="1"/>
      <c r="B1003" s="1"/>
      <c r="C1003" s="1"/>
      <c r="D1003" s="1"/>
      <c r="E1003" s="1"/>
      <c r="F1003" s="167"/>
      <c r="G1003" s="1"/>
      <c r="H1003" s="167"/>
      <c r="I1003" s="1"/>
      <c r="J1003" s="1"/>
      <c r="K1003" s="1"/>
      <c r="L1003" s="10"/>
      <c r="M1003" s="1"/>
      <c r="N1003" s="1"/>
      <c r="O1003" s="10"/>
      <c r="P1003" s="1"/>
      <c r="Q1003" s="1"/>
      <c r="R1003" s="75"/>
      <c r="S1003" s="1"/>
      <c r="T1003" s="1"/>
      <c r="U1003" s="1"/>
      <c r="V1003" s="177"/>
      <c r="W1003" s="177"/>
      <c r="X1003" s="177"/>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row>
    <row r="1004" spans="1:52" ht="18" customHeight="1">
      <c r="A1004" s="1"/>
      <c r="B1004" s="1"/>
      <c r="C1004" s="1"/>
      <c r="D1004" s="1"/>
      <c r="E1004" s="1"/>
      <c r="F1004" s="167"/>
      <c r="G1004" s="1"/>
      <c r="H1004" s="167"/>
      <c r="I1004" s="1"/>
      <c r="J1004" s="1"/>
      <c r="K1004" s="1"/>
      <c r="L1004" s="10"/>
      <c r="M1004" s="1"/>
      <c r="N1004" s="1"/>
      <c r="O1004" s="10"/>
      <c r="P1004" s="1"/>
      <c r="Q1004" s="1"/>
      <c r="R1004" s="75"/>
      <c r="S1004" s="1"/>
      <c r="T1004" s="1"/>
      <c r="U1004" s="1"/>
      <c r="V1004" s="177"/>
      <c r="W1004" s="177"/>
      <c r="X1004" s="177"/>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row>
    <row r="1005" spans="1:52" ht="18" customHeight="1">
      <c r="A1005" s="1"/>
      <c r="B1005" s="1"/>
      <c r="C1005" s="1"/>
      <c r="D1005" s="1"/>
      <c r="E1005" s="1"/>
      <c r="F1005" s="167"/>
      <c r="G1005" s="1"/>
      <c r="H1005" s="167"/>
      <c r="I1005" s="1"/>
      <c r="J1005" s="1"/>
      <c r="K1005" s="1"/>
      <c r="L1005" s="10"/>
      <c r="M1005" s="1"/>
      <c r="N1005" s="1"/>
      <c r="O1005" s="10"/>
      <c r="P1005" s="1"/>
      <c r="Q1005" s="1"/>
      <c r="R1005" s="75"/>
      <c r="S1005" s="1"/>
      <c r="T1005" s="1"/>
      <c r="U1005" s="1"/>
      <c r="V1005" s="177"/>
      <c r="W1005" s="177"/>
      <c r="X1005" s="177"/>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row>
    <row r="1006" spans="1:52" ht="18" customHeight="1">
      <c r="A1006" s="1"/>
      <c r="B1006" s="1"/>
      <c r="C1006" s="1"/>
      <c r="D1006" s="1"/>
      <c r="E1006" s="1"/>
      <c r="F1006" s="167"/>
      <c r="G1006" s="1"/>
      <c r="H1006" s="167"/>
      <c r="I1006" s="1"/>
      <c r="J1006" s="1"/>
      <c r="K1006" s="1"/>
      <c r="L1006" s="10"/>
      <c r="M1006" s="1"/>
      <c r="N1006" s="1"/>
      <c r="O1006" s="10"/>
      <c r="P1006" s="1"/>
      <c r="Q1006" s="1"/>
      <c r="R1006" s="75"/>
      <c r="S1006" s="1"/>
      <c r="T1006" s="1"/>
      <c r="U1006" s="1"/>
      <c r="V1006" s="177"/>
      <c r="W1006" s="177"/>
      <c r="X1006" s="177"/>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row>
    <row r="1007" spans="1:52" ht="18" customHeight="1">
      <c r="A1007" s="1"/>
      <c r="B1007" s="1"/>
      <c r="C1007" s="1"/>
      <c r="D1007" s="1"/>
      <c r="E1007" s="1"/>
      <c r="F1007" s="167"/>
      <c r="G1007" s="1"/>
      <c r="H1007" s="167"/>
      <c r="I1007" s="1"/>
      <c r="J1007" s="1"/>
      <c r="K1007" s="1"/>
      <c r="L1007" s="10"/>
      <c r="M1007" s="1"/>
      <c r="N1007" s="1"/>
      <c r="O1007" s="10"/>
      <c r="P1007" s="1"/>
      <c r="Q1007" s="1"/>
      <c r="R1007" s="75"/>
      <c r="S1007" s="1"/>
      <c r="T1007" s="1"/>
      <c r="U1007" s="1"/>
      <c r="V1007" s="177"/>
      <c r="W1007" s="177"/>
      <c r="X1007" s="177"/>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row>
    <row r="1008" spans="1:52" ht="18" customHeight="1">
      <c r="A1008" s="1"/>
      <c r="B1008" s="1"/>
      <c r="C1008" s="1"/>
      <c r="D1008" s="1"/>
      <c r="E1008" s="1"/>
      <c r="F1008" s="167"/>
      <c r="G1008" s="1"/>
      <c r="H1008" s="167"/>
      <c r="I1008" s="1"/>
      <c r="J1008" s="1"/>
      <c r="K1008" s="1"/>
      <c r="L1008" s="10"/>
      <c r="M1008" s="1"/>
      <c r="N1008" s="1"/>
      <c r="O1008" s="10"/>
      <c r="P1008" s="1"/>
      <c r="Q1008" s="1"/>
      <c r="R1008" s="75"/>
      <c r="S1008" s="1"/>
      <c r="T1008" s="1"/>
      <c r="U1008" s="1"/>
      <c r="V1008" s="177"/>
      <c r="W1008" s="177"/>
      <c r="X1008" s="177"/>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row>
    <row r="1009" spans="1:52" ht="18" customHeight="1">
      <c r="A1009" s="1"/>
      <c r="B1009" s="1"/>
      <c r="C1009" s="1"/>
      <c r="D1009" s="1"/>
      <c r="E1009" s="1"/>
      <c r="F1009" s="167"/>
      <c r="G1009" s="1"/>
      <c r="H1009" s="167"/>
      <c r="I1009" s="1"/>
      <c r="J1009" s="1"/>
      <c r="K1009" s="1"/>
      <c r="L1009" s="10"/>
      <c r="M1009" s="1"/>
      <c r="N1009" s="1"/>
      <c r="O1009" s="10"/>
      <c r="P1009" s="1"/>
      <c r="Q1009" s="1"/>
      <c r="R1009" s="75"/>
      <c r="S1009" s="1"/>
      <c r="T1009" s="1"/>
      <c r="U1009" s="1"/>
      <c r="V1009" s="177"/>
      <c r="W1009" s="177"/>
      <c r="X1009" s="177"/>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row>
    <row r="1010" spans="1:52" ht="18" customHeight="1">
      <c r="A1010" s="1"/>
      <c r="B1010" s="1"/>
      <c r="C1010" s="1"/>
      <c r="D1010" s="1"/>
      <c r="E1010" s="1"/>
      <c r="F1010" s="167"/>
      <c r="G1010" s="1"/>
      <c r="H1010" s="167"/>
      <c r="I1010" s="1"/>
      <c r="J1010" s="1"/>
      <c r="K1010" s="1"/>
      <c r="L1010" s="10"/>
      <c r="M1010" s="1"/>
      <c r="N1010" s="1"/>
      <c r="O1010" s="10"/>
      <c r="P1010" s="1"/>
      <c r="Q1010" s="1"/>
      <c r="R1010" s="75"/>
      <c r="S1010" s="1"/>
      <c r="T1010" s="1"/>
      <c r="U1010" s="1"/>
      <c r="V1010" s="177"/>
      <c r="W1010" s="177"/>
      <c r="X1010" s="177"/>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row>
    <row r="1011" spans="1:52" ht="18" customHeight="1">
      <c r="A1011" s="1"/>
      <c r="B1011" s="1"/>
      <c r="C1011" s="1"/>
      <c r="D1011" s="1"/>
      <c r="E1011" s="1"/>
      <c r="F1011" s="167"/>
      <c r="G1011" s="1"/>
      <c r="H1011" s="167"/>
      <c r="I1011" s="1"/>
      <c r="J1011" s="1"/>
      <c r="K1011" s="1"/>
      <c r="L1011" s="10"/>
      <c r="M1011" s="1"/>
      <c r="N1011" s="1"/>
      <c r="O1011" s="10"/>
      <c r="P1011" s="1"/>
      <c r="Q1011" s="1"/>
      <c r="R1011" s="75"/>
      <c r="S1011" s="1"/>
      <c r="T1011" s="1"/>
      <c r="U1011" s="1"/>
      <c r="V1011" s="177"/>
      <c r="W1011" s="177"/>
      <c r="X1011" s="177"/>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row>
    <row r="1012" spans="1:52" ht="18" customHeight="1">
      <c r="A1012" s="1"/>
      <c r="B1012" s="1"/>
      <c r="C1012" s="1"/>
      <c r="D1012" s="1"/>
      <c r="E1012" s="1"/>
      <c r="F1012" s="167"/>
      <c r="G1012" s="1"/>
      <c r="H1012" s="167"/>
      <c r="I1012" s="1"/>
      <c r="J1012" s="1"/>
      <c r="K1012" s="1"/>
      <c r="L1012" s="10"/>
      <c r="M1012" s="1"/>
      <c r="N1012" s="1"/>
      <c r="O1012" s="10"/>
      <c r="P1012" s="1"/>
      <c r="Q1012" s="1"/>
      <c r="R1012" s="75"/>
      <c r="S1012" s="1"/>
      <c r="T1012" s="1"/>
      <c r="U1012" s="1"/>
      <c r="V1012" s="177"/>
      <c r="W1012" s="177"/>
      <c r="X1012" s="177"/>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row>
    <row r="1013" spans="1:52" ht="18" customHeight="1">
      <c r="A1013" s="1"/>
      <c r="B1013" s="1"/>
      <c r="C1013" s="1"/>
      <c r="D1013" s="1"/>
      <c r="E1013" s="1"/>
      <c r="F1013" s="167"/>
      <c r="G1013" s="1"/>
      <c r="H1013" s="167"/>
      <c r="I1013" s="1"/>
      <c r="J1013" s="1"/>
      <c r="K1013" s="1"/>
      <c r="L1013" s="10"/>
      <c r="M1013" s="1"/>
      <c r="N1013" s="1"/>
      <c r="O1013" s="10"/>
      <c r="P1013" s="1"/>
      <c r="Q1013" s="1"/>
      <c r="R1013" s="75"/>
      <c r="S1013" s="1"/>
      <c r="T1013" s="1"/>
      <c r="U1013" s="1"/>
      <c r="V1013" s="177"/>
      <c r="W1013" s="177"/>
      <c r="X1013" s="177"/>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row>
    <row r="1014" spans="1:52" ht="18" customHeight="1">
      <c r="A1014" s="1"/>
      <c r="B1014" s="1"/>
      <c r="C1014" s="1"/>
      <c r="D1014" s="1"/>
      <c r="E1014" s="1"/>
      <c r="F1014" s="167"/>
      <c r="G1014" s="1"/>
      <c r="H1014" s="167"/>
      <c r="I1014" s="1"/>
      <c r="J1014" s="1"/>
      <c r="K1014" s="1"/>
      <c r="L1014" s="10"/>
      <c r="M1014" s="1"/>
      <c r="N1014" s="1"/>
      <c r="O1014" s="10"/>
      <c r="P1014" s="1"/>
      <c r="Q1014" s="1"/>
      <c r="R1014" s="75"/>
      <c r="S1014" s="1"/>
      <c r="T1014" s="1"/>
      <c r="U1014" s="1"/>
      <c r="V1014" s="177"/>
      <c r="W1014" s="177"/>
      <c r="X1014" s="177"/>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row>
    <row r="1015" spans="1:52" ht="18" customHeight="1">
      <c r="A1015" s="1"/>
      <c r="B1015" s="1"/>
      <c r="C1015" s="1"/>
      <c r="D1015" s="1"/>
      <c r="E1015" s="1"/>
      <c r="F1015" s="167"/>
      <c r="G1015" s="1"/>
      <c r="H1015" s="167"/>
      <c r="I1015" s="1"/>
      <c r="J1015" s="1"/>
      <c r="K1015" s="1"/>
      <c r="L1015" s="10"/>
      <c r="M1015" s="1"/>
      <c r="N1015" s="1"/>
      <c r="O1015" s="10"/>
      <c r="P1015" s="1"/>
      <c r="Q1015" s="1"/>
      <c r="R1015" s="75"/>
      <c r="S1015" s="1"/>
      <c r="T1015" s="1"/>
      <c r="U1015" s="1"/>
      <c r="V1015" s="177"/>
      <c r="W1015" s="177"/>
      <c r="X1015" s="177"/>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row>
    <row r="1016" spans="1:52" ht="18" customHeight="1">
      <c r="A1016" s="1"/>
      <c r="B1016" s="1"/>
      <c r="C1016" s="1"/>
      <c r="D1016" s="1"/>
      <c r="E1016" s="1"/>
      <c r="F1016" s="167"/>
      <c r="G1016" s="1"/>
      <c r="H1016" s="167"/>
      <c r="I1016" s="1"/>
      <c r="J1016" s="1"/>
      <c r="K1016" s="1"/>
      <c r="L1016" s="10"/>
      <c r="M1016" s="1"/>
      <c r="N1016" s="1"/>
      <c r="O1016" s="10"/>
      <c r="P1016" s="1"/>
      <c r="Q1016" s="1"/>
      <c r="R1016" s="75"/>
      <c r="S1016" s="1"/>
      <c r="T1016" s="1"/>
      <c r="U1016" s="1"/>
      <c r="V1016" s="177"/>
      <c r="W1016" s="177"/>
      <c r="X1016" s="177"/>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row>
    <row r="1017" spans="1:52" ht="18" customHeight="1">
      <c r="A1017" s="1"/>
      <c r="B1017" s="1"/>
      <c r="C1017" s="1"/>
      <c r="D1017" s="1"/>
      <c r="E1017" s="1"/>
      <c r="F1017" s="167"/>
      <c r="G1017" s="1"/>
      <c r="H1017" s="167"/>
      <c r="I1017" s="1"/>
      <c r="J1017" s="1"/>
      <c r="K1017" s="1"/>
      <c r="L1017" s="10"/>
      <c r="M1017" s="1"/>
      <c r="N1017" s="1"/>
      <c r="O1017" s="10"/>
      <c r="P1017" s="1"/>
      <c r="Q1017" s="1"/>
      <c r="R1017" s="75"/>
      <c r="S1017" s="1"/>
      <c r="T1017" s="1"/>
      <c r="U1017" s="1"/>
      <c r="V1017" s="177"/>
      <c r="W1017" s="177"/>
      <c r="X1017" s="177"/>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row>
    <row r="1018" spans="1:52" ht="18" customHeight="1">
      <c r="A1018" s="1"/>
      <c r="B1018" s="1"/>
      <c r="C1018" s="1"/>
      <c r="D1018" s="1"/>
      <c r="E1018" s="1"/>
      <c r="F1018" s="167"/>
      <c r="G1018" s="1"/>
      <c r="H1018" s="167"/>
      <c r="I1018" s="1"/>
      <c r="J1018" s="1"/>
      <c r="K1018" s="1"/>
      <c r="L1018" s="10"/>
      <c r="M1018" s="1"/>
      <c r="N1018" s="1"/>
      <c r="O1018" s="10"/>
      <c r="P1018" s="1"/>
      <c r="Q1018" s="1"/>
      <c r="R1018" s="75"/>
      <c r="S1018" s="1"/>
      <c r="T1018" s="1"/>
      <c r="U1018" s="1"/>
      <c r="V1018" s="177"/>
      <c r="W1018" s="177"/>
      <c r="X1018" s="177"/>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row>
    <row r="1019" spans="1:52" ht="18" customHeight="1">
      <c r="A1019" s="1"/>
      <c r="B1019" s="1"/>
      <c r="C1019" s="1"/>
      <c r="D1019" s="1"/>
      <c r="E1019" s="1"/>
      <c r="F1019" s="167"/>
      <c r="G1019" s="1"/>
      <c r="H1019" s="167"/>
      <c r="I1019" s="1"/>
      <c r="J1019" s="1"/>
      <c r="K1019" s="1"/>
      <c r="L1019" s="10"/>
      <c r="M1019" s="1"/>
      <c r="N1019" s="1"/>
      <c r="O1019" s="10"/>
      <c r="P1019" s="1"/>
      <c r="Q1019" s="1"/>
      <c r="R1019" s="75"/>
      <c r="S1019" s="1"/>
      <c r="T1019" s="1"/>
      <c r="U1019" s="1"/>
      <c r="V1019" s="177"/>
      <c r="W1019" s="177"/>
      <c r="X1019" s="177"/>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row>
    <row r="1020" spans="1:52" ht="18" customHeight="1">
      <c r="A1020" s="1"/>
      <c r="B1020" s="1"/>
      <c r="C1020" s="1"/>
      <c r="D1020" s="1"/>
      <c r="E1020" s="1"/>
      <c r="F1020" s="167"/>
      <c r="G1020" s="1"/>
      <c r="H1020" s="167"/>
      <c r="I1020" s="1"/>
      <c r="J1020" s="1"/>
      <c r="K1020" s="1"/>
      <c r="L1020" s="10"/>
      <c r="M1020" s="1"/>
      <c r="N1020" s="1"/>
      <c r="O1020" s="10"/>
      <c r="P1020" s="1"/>
      <c r="Q1020" s="1"/>
      <c r="R1020" s="75"/>
      <c r="S1020" s="1"/>
      <c r="T1020" s="1"/>
      <c r="U1020" s="1"/>
      <c r="V1020" s="177"/>
      <c r="W1020" s="177"/>
      <c r="X1020" s="177"/>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row>
    <row r="1021" spans="1:52" ht="18" customHeight="1">
      <c r="A1021" s="1"/>
      <c r="B1021" s="1"/>
      <c r="C1021" s="1"/>
      <c r="D1021" s="1"/>
      <c r="E1021" s="1"/>
      <c r="F1021" s="167"/>
      <c r="G1021" s="1"/>
      <c r="H1021" s="167"/>
      <c r="I1021" s="1"/>
      <c r="J1021" s="1"/>
      <c r="K1021" s="1"/>
      <c r="L1021" s="10"/>
      <c r="M1021" s="1"/>
      <c r="N1021" s="1"/>
      <c r="O1021" s="10"/>
      <c r="P1021" s="1"/>
      <c r="Q1021" s="1"/>
      <c r="R1021" s="75"/>
      <c r="S1021" s="1"/>
      <c r="T1021" s="1"/>
      <c r="U1021" s="1"/>
      <c r="V1021" s="177"/>
      <c r="W1021" s="177"/>
      <c r="X1021" s="177"/>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row>
    <row r="1022" spans="1:52" ht="18" customHeight="1">
      <c r="A1022" s="1"/>
      <c r="B1022" s="1"/>
      <c r="C1022" s="1"/>
      <c r="D1022" s="1"/>
      <c r="E1022" s="1"/>
      <c r="F1022" s="167"/>
      <c r="G1022" s="1"/>
      <c r="H1022" s="167"/>
      <c r="I1022" s="1"/>
      <c r="J1022" s="1"/>
      <c r="K1022" s="1"/>
      <c r="L1022" s="10"/>
      <c r="M1022" s="1"/>
      <c r="N1022" s="1"/>
      <c r="O1022" s="10"/>
      <c r="P1022" s="1"/>
      <c r="Q1022" s="1"/>
      <c r="R1022" s="75"/>
      <c r="S1022" s="1"/>
      <c r="T1022" s="1"/>
      <c r="U1022" s="1"/>
      <c r="V1022" s="177"/>
      <c r="W1022" s="177"/>
      <c r="X1022" s="177"/>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row>
    <row r="1023" spans="1:52" ht="18" customHeight="1">
      <c r="A1023" s="1"/>
      <c r="B1023" s="1"/>
      <c r="C1023" s="1"/>
      <c r="D1023" s="1"/>
      <c r="E1023" s="1"/>
      <c r="F1023" s="167"/>
      <c r="G1023" s="1"/>
      <c r="H1023" s="167"/>
      <c r="I1023" s="1"/>
      <c r="J1023" s="1"/>
      <c r="K1023" s="1"/>
      <c r="L1023" s="10"/>
      <c r="M1023" s="1"/>
      <c r="N1023" s="1"/>
      <c r="O1023" s="10"/>
      <c r="P1023" s="1"/>
      <c r="Q1023" s="1"/>
      <c r="R1023" s="75"/>
      <c r="S1023" s="1"/>
      <c r="T1023" s="1"/>
      <c r="U1023" s="1"/>
      <c r="V1023" s="177"/>
      <c r="W1023" s="177"/>
      <c r="X1023" s="177"/>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row>
    <row r="1024" spans="1:52" ht="18" customHeight="1">
      <c r="A1024" s="1"/>
      <c r="B1024" s="1"/>
      <c r="C1024" s="1"/>
      <c r="D1024" s="1"/>
      <c r="E1024" s="1"/>
      <c r="F1024" s="167"/>
      <c r="G1024" s="1"/>
      <c r="H1024" s="167"/>
      <c r="I1024" s="1"/>
      <c r="J1024" s="1"/>
      <c r="K1024" s="1"/>
      <c r="L1024" s="10"/>
      <c r="M1024" s="1"/>
      <c r="N1024" s="1"/>
      <c r="O1024" s="10"/>
      <c r="P1024" s="1"/>
      <c r="Q1024" s="1"/>
      <c r="R1024" s="75"/>
      <c r="S1024" s="1"/>
      <c r="T1024" s="1"/>
      <c r="U1024" s="1"/>
      <c r="V1024" s="177"/>
      <c r="W1024" s="177"/>
      <c r="X1024" s="177"/>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row>
    <row r="1025" spans="1:52" ht="18" customHeight="1">
      <c r="A1025" s="1"/>
      <c r="B1025" s="1"/>
      <c r="C1025" s="1"/>
      <c r="D1025" s="1"/>
      <c r="E1025" s="1"/>
      <c r="F1025" s="167"/>
      <c r="G1025" s="1"/>
      <c r="H1025" s="167"/>
      <c r="I1025" s="1"/>
      <c r="J1025" s="1"/>
      <c r="K1025" s="1"/>
      <c r="L1025" s="10"/>
      <c r="M1025" s="1"/>
      <c r="N1025" s="1"/>
      <c r="O1025" s="10"/>
      <c r="P1025" s="1"/>
      <c r="Q1025" s="1"/>
      <c r="R1025" s="75"/>
      <c r="S1025" s="1"/>
      <c r="T1025" s="1"/>
      <c r="U1025" s="1"/>
      <c r="V1025" s="177"/>
      <c r="W1025" s="177"/>
      <c r="X1025" s="177"/>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row>
    <row r="1026" spans="1:52" ht="18" customHeight="1">
      <c r="A1026" s="1"/>
      <c r="B1026" s="1"/>
      <c r="C1026" s="1"/>
      <c r="D1026" s="1"/>
      <c r="E1026" s="1"/>
      <c r="F1026" s="167"/>
      <c r="G1026" s="1"/>
      <c r="H1026" s="167"/>
      <c r="I1026" s="1"/>
      <c r="J1026" s="1"/>
      <c r="K1026" s="1"/>
      <c r="L1026" s="10"/>
      <c r="M1026" s="1"/>
      <c r="N1026" s="1"/>
      <c r="O1026" s="10"/>
      <c r="P1026" s="1"/>
      <c r="Q1026" s="1"/>
      <c r="R1026" s="75"/>
      <c r="S1026" s="1"/>
      <c r="T1026" s="1"/>
      <c r="U1026" s="1"/>
      <c r="V1026" s="177"/>
      <c r="W1026" s="177"/>
      <c r="X1026" s="177"/>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row>
    <row r="1027" spans="1:52" ht="18" customHeight="1">
      <c r="A1027" s="1"/>
      <c r="B1027" s="1"/>
      <c r="C1027" s="1"/>
      <c r="D1027" s="1"/>
      <c r="E1027" s="1"/>
      <c r="F1027" s="167"/>
      <c r="G1027" s="1"/>
      <c r="H1027" s="167"/>
      <c r="I1027" s="1"/>
      <c r="J1027" s="1"/>
      <c r="K1027" s="1"/>
      <c r="L1027" s="10"/>
      <c r="M1027" s="1"/>
      <c r="N1027" s="1"/>
      <c r="O1027" s="10"/>
      <c r="P1027" s="1"/>
      <c r="Q1027" s="1"/>
      <c r="R1027" s="75"/>
      <c r="S1027" s="1"/>
      <c r="T1027" s="1"/>
      <c r="U1027" s="1"/>
      <c r="V1027" s="177"/>
      <c r="W1027" s="177"/>
      <c r="X1027" s="177"/>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row>
    <row r="1028" spans="1:52" ht="18" customHeight="1">
      <c r="A1028" s="1"/>
      <c r="B1028" s="1"/>
      <c r="C1028" s="1"/>
      <c r="D1028" s="1"/>
      <c r="E1028" s="1"/>
      <c r="F1028" s="167"/>
      <c r="G1028" s="1"/>
      <c r="H1028" s="167"/>
      <c r="I1028" s="1"/>
      <c r="J1028" s="1"/>
      <c r="K1028" s="1"/>
      <c r="L1028" s="10"/>
      <c r="M1028" s="1"/>
      <c r="N1028" s="1"/>
      <c r="O1028" s="10"/>
      <c r="P1028" s="1"/>
      <c r="Q1028" s="1"/>
      <c r="R1028" s="75"/>
      <c r="S1028" s="1"/>
      <c r="T1028" s="1"/>
      <c r="U1028" s="1"/>
      <c r="V1028" s="177"/>
      <c r="W1028" s="177"/>
      <c r="X1028" s="177"/>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row>
    <row r="1029" spans="1:52" ht="18" customHeight="1">
      <c r="A1029" s="1"/>
      <c r="B1029" s="1"/>
      <c r="C1029" s="1"/>
      <c r="D1029" s="1"/>
      <c r="E1029" s="1"/>
      <c r="F1029" s="167"/>
      <c r="G1029" s="1"/>
      <c r="H1029" s="167"/>
      <c r="I1029" s="1"/>
      <c r="J1029" s="1"/>
      <c r="K1029" s="1"/>
      <c r="L1029" s="10"/>
      <c r="M1029" s="1"/>
      <c r="N1029" s="1"/>
      <c r="O1029" s="10"/>
      <c r="P1029" s="1"/>
      <c r="Q1029" s="1"/>
      <c r="R1029" s="75"/>
      <c r="S1029" s="1"/>
      <c r="T1029" s="1"/>
      <c r="U1029" s="1"/>
      <c r="V1029" s="177"/>
      <c r="W1029" s="177"/>
      <c r="X1029" s="177"/>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row>
    <row r="1030" spans="1:52" ht="18" customHeight="1">
      <c r="A1030" s="1"/>
      <c r="B1030" s="1"/>
      <c r="C1030" s="1"/>
      <c r="D1030" s="1"/>
      <c r="E1030" s="1"/>
      <c r="F1030" s="167"/>
      <c r="G1030" s="1"/>
      <c r="H1030" s="167"/>
      <c r="I1030" s="1"/>
      <c r="J1030" s="1"/>
      <c r="K1030" s="1"/>
      <c r="L1030" s="10"/>
      <c r="M1030" s="1"/>
      <c r="N1030" s="1"/>
      <c r="O1030" s="10"/>
      <c r="P1030" s="1"/>
      <c r="Q1030" s="1"/>
      <c r="R1030" s="75"/>
      <c r="S1030" s="1"/>
      <c r="T1030" s="1"/>
      <c r="U1030" s="1"/>
      <c r="V1030" s="177"/>
      <c r="W1030" s="177"/>
      <c r="X1030" s="177"/>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row>
    <row r="1031" spans="1:52" ht="18" customHeight="1">
      <c r="A1031" s="1"/>
      <c r="B1031" s="1"/>
      <c r="C1031" s="1"/>
      <c r="D1031" s="1"/>
      <c r="E1031" s="1"/>
      <c r="F1031" s="167"/>
      <c r="G1031" s="1"/>
      <c r="H1031" s="167"/>
      <c r="I1031" s="1"/>
      <c r="J1031" s="1"/>
      <c r="K1031" s="1"/>
      <c r="L1031" s="10"/>
      <c r="M1031" s="1"/>
      <c r="N1031" s="1"/>
      <c r="O1031" s="10"/>
      <c r="P1031" s="1"/>
      <c r="Q1031" s="1"/>
      <c r="R1031" s="75"/>
      <c r="S1031" s="1"/>
      <c r="T1031" s="1"/>
      <c r="U1031" s="1"/>
      <c r="V1031" s="177"/>
      <c r="W1031" s="177"/>
      <c r="X1031" s="177"/>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row>
    <row r="1032" spans="1:52" ht="18" customHeight="1">
      <c r="A1032" s="1"/>
      <c r="B1032" s="1"/>
      <c r="C1032" s="1"/>
      <c r="D1032" s="1"/>
      <c r="E1032" s="1"/>
      <c r="F1032" s="167"/>
      <c r="G1032" s="1"/>
      <c r="H1032" s="167"/>
      <c r="I1032" s="1"/>
      <c r="J1032" s="1"/>
      <c r="K1032" s="1"/>
      <c r="L1032" s="10"/>
      <c r="M1032" s="1"/>
      <c r="N1032" s="1"/>
      <c r="O1032" s="10"/>
      <c r="P1032" s="1"/>
      <c r="Q1032" s="1"/>
      <c r="R1032" s="75"/>
      <c r="S1032" s="1"/>
      <c r="T1032" s="1"/>
      <c r="U1032" s="1"/>
      <c r="V1032" s="177"/>
      <c r="W1032" s="177"/>
      <c r="X1032" s="177"/>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row>
    <row r="1033" spans="1:52" ht="18" customHeight="1">
      <c r="A1033" s="1"/>
      <c r="B1033" s="1"/>
      <c r="C1033" s="1"/>
      <c r="D1033" s="1"/>
      <c r="E1033" s="1"/>
      <c r="F1033" s="167"/>
      <c r="G1033" s="1"/>
      <c r="H1033" s="167"/>
      <c r="I1033" s="1"/>
      <c r="J1033" s="1"/>
      <c r="K1033" s="1"/>
      <c r="L1033" s="10"/>
      <c r="M1033" s="1"/>
      <c r="N1033" s="1"/>
      <c r="O1033" s="10"/>
      <c r="P1033" s="1"/>
      <c r="Q1033" s="1"/>
      <c r="R1033" s="75"/>
      <c r="S1033" s="1"/>
      <c r="T1033" s="1"/>
      <c r="U1033" s="1"/>
      <c r="V1033" s="177"/>
      <c r="W1033" s="177"/>
      <c r="X1033" s="177"/>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row>
    <row r="1034" spans="1:52" ht="18" customHeight="1">
      <c r="A1034" s="1"/>
      <c r="B1034" s="1"/>
      <c r="C1034" s="1"/>
      <c r="D1034" s="1"/>
      <c r="E1034" s="1"/>
      <c r="F1034" s="167"/>
      <c r="G1034" s="1"/>
      <c r="H1034" s="167"/>
      <c r="I1034" s="1"/>
      <c r="J1034" s="1"/>
      <c r="K1034" s="1"/>
      <c r="L1034" s="10"/>
      <c r="M1034" s="1"/>
      <c r="N1034" s="1"/>
      <c r="O1034" s="10"/>
      <c r="P1034" s="1"/>
      <c r="Q1034" s="1"/>
      <c r="R1034" s="75"/>
      <c r="S1034" s="1"/>
      <c r="T1034" s="1"/>
      <c r="U1034" s="1"/>
      <c r="V1034" s="177"/>
      <c r="W1034" s="177"/>
      <c r="X1034" s="177"/>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row>
    <row r="1035" spans="1:52" ht="18" customHeight="1">
      <c r="A1035" s="1"/>
      <c r="B1035" s="1"/>
      <c r="C1035" s="1"/>
      <c r="D1035" s="1"/>
      <c r="E1035" s="1"/>
      <c r="F1035" s="167"/>
      <c r="G1035" s="1"/>
      <c r="H1035" s="167"/>
      <c r="I1035" s="1"/>
      <c r="J1035" s="1"/>
      <c r="K1035" s="1"/>
      <c r="L1035" s="10"/>
      <c r="M1035" s="1"/>
      <c r="N1035" s="1"/>
      <c r="O1035" s="10"/>
      <c r="P1035" s="1"/>
      <c r="Q1035" s="1"/>
      <c r="R1035" s="75"/>
      <c r="S1035" s="1"/>
      <c r="T1035" s="1"/>
      <c r="U1035" s="1"/>
      <c r="V1035" s="177"/>
      <c r="W1035" s="177"/>
      <c r="X1035" s="177"/>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row>
    <row r="1036" spans="1:52" ht="18" customHeight="1">
      <c r="A1036" s="1"/>
      <c r="B1036" s="1"/>
      <c r="C1036" s="1"/>
      <c r="D1036" s="1"/>
      <c r="E1036" s="1"/>
      <c r="F1036" s="167"/>
      <c r="G1036" s="1"/>
      <c r="H1036" s="167"/>
      <c r="I1036" s="1"/>
      <c r="J1036" s="1"/>
      <c r="K1036" s="1"/>
      <c r="L1036" s="10"/>
      <c r="M1036" s="1"/>
      <c r="N1036" s="1"/>
      <c r="O1036" s="10"/>
      <c r="P1036" s="1"/>
      <c r="Q1036" s="1"/>
      <c r="R1036" s="75"/>
      <c r="S1036" s="1"/>
      <c r="T1036" s="1"/>
      <c r="U1036" s="1"/>
      <c r="V1036" s="177"/>
      <c r="W1036" s="177"/>
      <c r="X1036" s="177"/>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row>
    <row r="1037" spans="1:52" ht="18" customHeight="1">
      <c r="A1037" s="1"/>
      <c r="B1037" s="1"/>
      <c r="C1037" s="1"/>
      <c r="D1037" s="1"/>
      <c r="E1037" s="1"/>
      <c r="F1037" s="167"/>
      <c r="G1037" s="1"/>
      <c r="H1037" s="167"/>
      <c r="I1037" s="1"/>
      <c r="J1037" s="1"/>
      <c r="K1037" s="1"/>
      <c r="L1037" s="10"/>
      <c r="M1037" s="1"/>
      <c r="N1037" s="1"/>
      <c r="O1037" s="10"/>
      <c r="P1037" s="1"/>
      <c r="Q1037" s="1"/>
      <c r="R1037" s="75"/>
      <c r="S1037" s="1"/>
      <c r="T1037" s="1"/>
      <c r="U1037" s="1"/>
      <c r="V1037" s="177"/>
      <c r="W1037" s="177"/>
      <c r="X1037" s="177"/>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row>
    <row r="1038" spans="1:52" ht="18" customHeight="1">
      <c r="A1038" s="1"/>
      <c r="B1038" s="1"/>
      <c r="C1038" s="1"/>
      <c r="D1038" s="1"/>
      <c r="E1038" s="1"/>
      <c r="F1038" s="167"/>
      <c r="G1038" s="1"/>
      <c r="H1038" s="167"/>
      <c r="I1038" s="1"/>
      <c r="J1038" s="1"/>
      <c r="K1038" s="1"/>
      <c r="L1038" s="10"/>
      <c r="M1038" s="1"/>
      <c r="N1038" s="1"/>
      <c r="O1038" s="10"/>
      <c r="P1038" s="1"/>
      <c r="Q1038" s="1"/>
      <c r="R1038" s="75"/>
      <c r="S1038" s="1"/>
      <c r="T1038" s="1"/>
      <c r="U1038" s="1"/>
      <c r="V1038" s="177"/>
      <c r="W1038" s="177"/>
      <c r="X1038" s="177"/>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row>
    <row r="1039" spans="1:52" ht="18" customHeight="1">
      <c r="A1039" s="1"/>
      <c r="B1039" s="1"/>
      <c r="C1039" s="1"/>
      <c r="D1039" s="1"/>
      <c r="E1039" s="1"/>
      <c r="F1039" s="167"/>
      <c r="G1039" s="1"/>
      <c r="H1039" s="167"/>
      <c r="I1039" s="1"/>
      <c r="J1039" s="1"/>
      <c r="K1039" s="1"/>
      <c r="L1039" s="10"/>
      <c r="M1039" s="1"/>
      <c r="N1039" s="1"/>
      <c r="O1039" s="10"/>
      <c r="P1039" s="1"/>
      <c r="Q1039" s="1"/>
      <c r="R1039" s="75"/>
      <c r="S1039" s="1"/>
      <c r="T1039" s="1"/>
      <c r="U1039" s="1"/>
      <c r="V1039" s="177"/>
      <c r="W1039" s="177"/>
      <c r="X1039" s="177"/>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row>
    <row r="1040" spans="1:52" ht="18" customHeight="1">
      <c r="A1040" s="1"/>
      <c r="B1040" s="1"/>
      <c r="C1040" s="1"/>
      <c r="D1040" s="1"/>
      <c r="E1040" s="1"/>
      <c r="F1040" s="167"/>
      <c r="G1040" s="1"/>
      <c r="H1040" s="167"/>
      <c r="I1040" s="1"/>
      <c r="J1040" s="1"/>
      <c r="K1040" s="1"/>
      <c r="L1040" s="10"/>
      <c r="M1040" s="1"/>
      <c r="N1040" s="1"/>
      <c r="O1040" s="10"/>
      <c r="P1040" s="1"/>
      <c r="Q1040" s="1"/>
      <c r="R1040" s="75"/>
      <c r="S1040" s="1"/>
      <c r="T1040" s="1"/>
      <c r="U1040" s="1"/>
      <c r="V1040" s="177"/>
      <c r="W1040" s="177"/>
      <c r="X1040" s="177"/>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row>
    <row r="1041" spans="1:52" ht="18" customHeight="1">
      <c r="A1041" s="1"/>
      <c r="B1041" s="1"/>
      <c r="C1041" s="1"/>
      <c r="D1041" s="1"/>
      <c r="E1041" s="1"/>
      <c r="F1041" s="167"/>
      <c r="G1041" s="1"/>
      <c r="H1041" s="167"/>
      <c r="I1041" s="1"/>
      <c r="J1041" s="1"/>
      <c r="K1041" s="1"/>
      <c r="L1041" s="10"/>
      <c r="M1041" s="1"/>
      <c r="N1041" s="1"/>
      <c r="O1041" s="10"/>
      <c r="P1041" s="1"/>
      <c r="Q1041" s="1"/>
      <c r="R1041" s="75"/>
      <c r="S1041" s="1"/>
      <c r="T1041" s="1"/>
      <c r="U1041" s="1"/>
      <c r="V1041" s="177"/>
      <c r="W1041" s="177"/>
      <c r="X1041" s="177"/>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row>
    <row r="1042" spans="1:52" ht="18" customHeight="1">
      <c r="A1042" s="1"/>
      <c r="B1042" s="1"/>
      <c r="C1042" s="1"/>
      <c r="D1042" s="1"/>
      <c r="E1042" s="1"/>
      <c r="F1042" s="167"/>
      <c r="G1042" s="1"/>
      <c r="H1042" s="167"/>
      <c r="I1042" s="1"/>
      <c r="J1042" s="1"/>
      <c r="K1042" s="1"/>
      <c r="L1042" s="10"/>
      <c r="M1042" s="1"/>
      <c r="N1042" s="1"/>
      <c r="O1042" s="10"/>
      <c r="P1042" s="1"/>
      <c r="Q1042" s="1"/>
      <c r="R1042" s="75"/>
      <c r="S1042" s="1"/>
      <c r="T1042" s="1"/>
      <c r="U1042" s="1"/>
      <c r="V1042" s="177"/>
      <c r="W1042" s="177"/>
      <c r="X1042" s="177"/>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row>
    <row r="1043" spans="1:52" ht="18" customHeight="1">
      <c r="A1043" s="1"/>
      <c r="B1043" s="1"/>
      <c r="C1043" s="1"/>
      <c r="D1043" s="1"/>
      <c r="E1043" s="1"/>
      <c r="F1043" s="167"/>
      <c r="G1043" s="1"/>
      <c r="H1043" s="167"/>
      <c r="I1043" s="1"/>
      <c r="J1043" s="1"/>
      <c r="K1043" s="1"/>
      <c r="L1043" s="10"/>
      <c r="M1043" s="1"/>
      <c r="N1043" s="1"/>
      <c r="O1043" s="10"/>
      <c r="P1043" s="1"/>
      <c r="Q1043" s="1"/>
      <c r="R1043" s="75"/>
      <c r="S1043" s="1"/>
      <c r="T1043" s="1"/>
      <c r="U1043" s="1"/>
      <c r="V1043" s="177"/>
      <c r="W1043" s="177"/>
      <c r="X1043" s="177"/>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row>
    <row r="1044" spans="1:52" ht="18" customHeight="1">
      <c r="A1044" s="1"/>
      <c r="B1044" s="1"/>
      <c r="C1044" s="1"/>
      <c r="D1044" s="1"/>
      <c r="E1044" s="1"/>
      <c r="F1044" s="167"/>
      <c r="G1044" s="1"/>
      <c r="H1044" s="167"/>
      <c r="I1044" s="1"/>
      <c r="J1044" s="1"/>
      <c r="K1044" s="1"/>
      <c r="L1044" s="10"/>
      <c r="M1044" s="1"/>
      <c r="N1044" s="1"/>
      <c r="O1044" s="10"/>
      <c r="P1044" s="1"/>
      <c r="Q1044" s="1"/>
      <c r="R1044" s="75"/>
      <c r="S1044" s="1"/>
      <c r="T1044" s="1"/>
      <c r="U1044" s="1"/>
      <c r="V1044" s="177"/>
      <c r="W1044" s="177"/>
      <c r="X1044" s="177"/>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row>
    <row r="1045" spans="1:52" ht="18" customHeight="1">
      <c r="A1045" s="1"/>
      <c r="B1045" s="1"/>
      <c r="C1045" s="1"/>
      <c r="D1045" s="1"/>
      <c r="E1045" s="1"/>
      <c r="F1045" s="167"/>
      <c r="G1045" s="1"/>
      <c r="H1045" s="167"/>
      <c r="I1045" s="1"/>
      <c r="J1045" s="1"/>
      <c r="K1045" s="1"/>
      <c r="L1045" s="10"/>
      <c r="M1045" s="1"/>
      <c r="N1045" s="1"/>
      <c r="O1045" s="10"/>
      <c r="P1045" s="1"/>
      <c r="Q1045" s="1"/>
      <c r="R1045" s="75"/>
      <c r="S1045" s="1"/>
      <c r="T1045" s="1"/>
      <c r="U1045" s="1"/>
      <c r="V1045" s="177"/>
      <c r="W1045" s="177"/>
      <c r="X1045" s="177"/>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row>
    <row r="1046" spans="1:52" ht="18" customHeight="1">
      <c r="A1046" s="1"/>
      <c r="B1046" s="1"/>
      <c r="C1046" s="1"/>
      <c r="D1046" s="1"/>
      <c r="E1046" s="1"/>
      <c r="F1046" s="167"/>
      <c r="G1046" s="1"/>
      <c r="H1046" s="167"/>
      <c r="I1046" s="1"/>
      <c r="J1046" s="1"/>
      <c r="K1046" s="1"/>
      <c r="L1046" s="10"/>
      <c r="M1046" s="1"/>
      <c r="N1046" s="1"/>
      <c r="O1046" s="10"/>
      <c r="P1046" s="1"/>
      <c r="Q1046" s="1"/>
      <c r="R1046" s="75"/>
      <c r="S1046" s="1"/>
      <c r="T1046" s="1"/>
      <c r="U1046" s="1"/>
      <c r="V1046" s="177"/>
      <c r="W1046" s="177"/>
      <c r="X1046" s="177"/>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row>
    <row r="1047" spans="1:52" ht="18" customHeight="1">
      <c r="A1047" s="1"/>
      <c r="B1047" s="1"/>
      <c r="C1047" s="1"/>
      <c r="D1047" s="1"/>
      <c r="E1047" s="1"/>
      <c r="F1047" s="167"/>
      <c r="G1047" s="1"/>
      <c r="H1047" s="167"/>
      <c r="I1047" s="1"/>
      <c r="J1047" s="1"/>
      <c r="K1047" s="1"/>
      <c r="L1047" s="10"/>
      <c r="M1047" s="1"/>
      <c r="N1047" s="1"/>
      <c r="O1047" s="10"/>
      <c r="P1047" s="1"/>
      <c r="Q1047" s="1"/>
      <c r="R1047" s="75"/>
      <c r="S1047" s="1"/>
      <c r="T1047" s="1"/>
      <c r="U1047" s="1"/>
      <c r="V1047" s="177"/>
      <c r="W1047" s="177"/>
      <c r="X1047" s="177"/>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row>
    <row r="1048" spans="1:52" ht="18" customHeight="1">
      <c r="A1048" s="1"/>
      <c r="B1048" s="1"/>
      <c r="C1048" s="1"/>
      <c r="D1048" s="1"/>
      <c r="E1048" s="1"/>
      <c r="F1048" s="167"/>
      <c r="G1048" s="1"/>
      <c r="H1048" s="167"/>
      <c r="I1048" s="1"/>
      <c r="J1048" s="1"/>
      <c r="K1048" s="1"/>
      <c r="L1048" s="10"/>
      <c r="M1048" s="1"/>
      <c r="N1048" s="1"/>
      <c r="O1048" s="10"/>
      <c r="P1048" s="1"/>
      <c r="Q1048" s="1"/>
      <c r="R1048" s="75"/>
      <c r="S1048" s="1"/>
      <c r="T1048" s="1"/>
      <c r="U1048" s="1"/>
      <c r="V1048" s="177"/>
      <c r="W1048" s="177"/>
      <c r="X1048" s="177"/>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row>
    <row r="1049" spans="1:52" ht="18" customHeight="1">
      <c r="A1049" s="1"/>
      <c r="B1049" s="1"/>
      <c r="C1049" s="1"/>
      <c r="D1049" s="1"/>
      <c r="E1049" s="1"/>
      <c r="F1049" s="167"/>
      <c r="G1049" s="1"/>
      <c r="H1049" s="167"/>
      <c r="I1049" s="1"/>
      <c r="J1049" s="1"/>
      <c r="K1049" s="1"/>
      <c r="L1049" s="10"/>
      <c r="M1049" s="1"/>
      <c r="N1049" s="1"/>
      <c r="O1049" s="10"/>
      <c r="P1049" s="1"/>
      <c r="Q1049" s="1"/>
      <c r="R1049" s="75"/>
      <c r="S1049" s="1"/>
      <c r="T1049" s="1"/>
      <c r="U1049" s="1"/>
      <c r="V1049" s="177"/>
      <c r="W1049" s="177"/>
      <c r="X1049" s="177"/>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row>
    <row r="1050" spans="1:52" ht="18" customHeight="1">
      <c r="A1050" s="1"/>
      <c r="B1050" s="1"/>
      <c r="C1050" s="1"/>
      <c r="D1050" s="1"/>
      <c r="E1050" s="1"/>
      <c r="F1050" s="167"/>
      <c r="G1050" s="1"/>
      <c r="H1050" s="167"/>
      <c r="I1050" s="1"/>
      <c r="J1050" s="1"/>
      <c r="K1050" s="1"/>
      <c r="L1050" s="10"/>
      <c r="M1050" s="1"/>
      <c r="N1050" s="1"/>
      <c r="O1050" s="10"/>
      <c r="P1050" s="1"/>
      <c r="Q1050" s="1"/>
      <c r="R1050" s="75"/>
      <c r="S1050" s="1"/>
      <c r="T1050" s="1"/>
      <c r="U1050" s="1"/>
      <c r="V1050" s="177"/>
      <c r="W1050" s="177"/>
      <c r="X1050" s="177"/>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row>
    <row r="1051" spans="1:52" ht="18" customHeight="1">
      <c r="A1051" s="1"/>
      <c r="B1051" s="1"/>
      <c r="C1051" s="1"/>
      <c r="D1051" s="1"/>
      <c r="E1051" s="1"/>
      <c r="F1051" s="167"/>
      <c r="G1051" s="1"/>
      <c r="H1051" s="167"/>
      <c r="I1051" s="1"/>
      <c r="J1051" s="1"/>
      <c r="K1051" s="1"/>
      <c r="L1051" s="10"/>
      <c r="M1051" s="1"/>
      <c r="N1051" s="1"/>
      <c r="O1051" s="10"/>
      <c r="P1051" s="1"/>
      <c r="Q1051" s="1"/>
      <c r="R1051" s="75"/>
      <c r="S1051" s="1"/>
      <c r="T1051" s="1"/>
      <c r="U1051" s="1"/>
      <c r="V1051" s="177"/>
      <c r="W1051" s="177"/>
      <c r="X1051" s="177"/>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row>
    <row r="1052" spans="1:52" ht="18" customHeight="1">
      <c r="A1052" s="1"/>
      <c r="B1052" s="1"/>
      <c r="C1052" s="1"/>
      <c r="D1052" s="1"/>
      <c r="E1052" s="1"/>
      <c r="F1052" s="167"/>
      <c r="G1052" s="1"/>
      <c r="H1052" s="167"/>
      <c r="I1052" s="1"/>
      <c r="J1052" s="1"/>
      <c r="K1052" s="1"/>
      <c r="L1052" s="10"/>
      <c r="M1052" s="1"/>
      <c r="N1052" s="1"/>
      <c r="O1052" s="10"/>
      <c r="P1052" s="1"/>
      <c r="Q1052" s="1"/>
      <c r="R1052" s="75"/>
      <c r="S1052" s="1"/>
      <c r="T1052" s="1"/>
      <c r="U1052" s="1"/>
      <c r="V1052" s="177"/>
      <c r="W1052" s="177"/>
      <c r="X1052" s="177"/>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row>
    <row r="1053" spans="1:52" ht="18" customHeight="1">
      <c r="A1053" s="1"/>
      <c r="B1053" s="1"/>
      <c r="C1053" s="1"/>
      <c r="D1053" s="1"/>
      <c r="E1053" s="1"/>
      <c r="F1053" s="167"/>
      <c r="G1053" s="1"/>
      <c r="H1053" s="167"/>
      <c r="I1053" s="1"/>
      <c r="J1053" s="1"/>
      <c r="K1053" s="1"/>
      <c r="L1053" s="10"/>
      <c r="M1053" s="1"/>
      <c r="N1053" s="1"/>
      <c r="O1053" s="10"/>
      <c r="P1053" s="1"/>
      <c r="Q1053" s="1"/>
      <c r="R1053" s="75"/>
      <c r="S1053" s="1"/>
      <c r="T1053" s="1"/>
      <c r="U1053" s="1"/>
      <c r="V1053" s="177"/>
      <c r="W1053" s="177"/>
      <c r="X1053" s="177"/>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row>
    <row r="1054" spans="1:52" ht="18" customHeight="1">
      <c r="A1054" s="1"/>
      <c r="B1054" s="1"/>
      <c r="C1054" s="1"/>
      <c r="D1054" s="1"/>
      <c r="E1054" s="1"/>
      <c r="F1054" s="167"/>
      <c r="G1054" s="1"/>
      <c r="H1054" s="167"/>
      <c r="I1054" s="1"/>
      <c r="J1054" s="1"/>
      <c r="K1054" s="1"/>
      <c r="L1054" s="10"/>
      <c r="M1054" s="1"/>
      <c r="N1054" s="1"/>
      <c r="O1054" s="10"/>
      <c r="P1054" s="1"/>
      <c r="Q1054" s="1"/>
      <c r="R1054" s="75"/>
      <c r="S1054" s="1"/>
      <c r="T1054" s="1"/>
      <c r="U1054" s="1"/>
      <c r="V1054" s="177"/>
      <c r="W1054" s="177"/>
      <c r="X1054" s="177"/>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row>
    <row r="1055" spans="1:52" ht="18" customHeight="1">
      <c r="A1055" s="1"/>
      <c r="B1055" s="1"/>
      <c r="C1055" s="1"/>
      <c r="D1055" s="1"/>
      <c r="E1055" s="1"/>
      <c r="F1055" s="167"/>
      <c r="G1055" s="1"/>
      <c r="H1055" s="167"/>
      <c r="I1055" s="1"/>
      <c r="J1055" s="1"/>
      <c r="K1055" s="1"/>
      <c r="L1055" s="10"/>
      <c r="M1055" s="1"/>
      <c r="N1055" s="1"/>
      <c r="O1055" s="10"/>
      <c r="P1055" s="1"/>
      <c r="Q1055" s="1"/>
      <c r="R1055" s="75"/>
      <c r="S1055" s="1"/>
      <c r="T1055" s="1"/>
      <c r="U1055" s="1"/>
      <c r="V1055" s="177"/>
      <c r="W1055" s="177"/>
      <c r="X1055" s="177"/>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row>
    <row r="1056" spans="1:52" ht="18" customHeight="1">
      <c r="A1056" s="1"/>
      <c r="B1056" s="1"/>
      <c r="C1056" s="1"/>
      <c r="D1056" s="1"/>
      <c r="E1056" s="1"/>
      <c r="F1056" s="167"/>
      <c r="G1056" s="1"/>
      <c r="H1056" s="167"/>
      <c r="I1056" s="1"/>
      <c r="J1056" s="1"/>
      <c r="K1056" s="1"/>
      <c r="L1056" s="10"/>
      <c r="M1056" s="1"/>
      <c r="N1056" s="1"/>
      <c r="O1056" s="10"/>
      <c r="P1056" s="1"/>
      <c r="Q1056" s="1"/>
      <c r="R1056" s="75"/>
      <c r="S1056" s="1"/>
      <c r="T1056" s="1"/>
      <c r="U1056" s="1"/>
      <c r="V1056" s="177"/>
      <c r="W1056" s="177"/>
      <c r="X1056" s="177"/>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row>
    <row r="1057" spans="1:52" ht="18" customHeight="1">
      <c r="A1057" s="1"/>
      <c r="B1057" s="1"/>
      <c r="C1057" s="1"/>
      <c r="D1057" s="1"/>
      <c r="E1057" s="1"/>
      <c r="F1057" s="167"/>
      <c r="G1057" s="1"/>
      <c r="H1057" s="167"/>
      <c r="I1057" s="1"/>
      <c r="J1057" s="1"/>
      <c r="K1057" s="1"/>
      <c r="L1057" s="10"/>
      <c r="M1057" s="1"/>
      <c r="N1057" s="1"/>
      <c r="O1057" s="10"/>
      <c r="P1057" s="1"/>
      <c r="Q1057" s="1"/>
      <c r="R1057" s="75"/>
      <c r="S1057" s="1"/>
      <c r="T1057" s="1"/>
      <c r="U1057" s="1"/>
      <c r="V1057" s="177"/>
      <c r="W1057" s="177"/>
      <c r="X1057" s="177"/>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row>
    <row r="1058" spans="1:52" ht="18" customHeight="1">
      <c r="A1058" s="1"/>
      <c r="B1058" s="1"/>
      <c r="C1058" s="1"/>
      <c r="D1058" s="1"/>
      <c r="E1058" s="1"/>
      <c r="F1058" s="167"/>
      <c r="G1058" s="1"/>
      <c r="H1058" s="167"/>
      <c r="I1058" s="1"/>
      <c r="J1058" s="1"/>
      <c r="K1058" s="1"/>
      <c r="L1058" s="10"/>
      <c r="M1058" s="1"/>
      <c r="N1058" s="1"/>
      <c r="O1058" s="10"/>
      <c r="P1058" s="1"/>
      <c r="Q1058" s="1"/>
      <c r="R1058" s="75"/>
      <c r="S1058" s="1"/>
      <c r="T1058" s="1"/>
      <c r="U1058" s="1"/>
      <c r="V1058" s="177"/>
      <c r="W1058" s="177"/>
      <c r="X1058" s="177"/>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row>
    <row r="1059" spans="1:52" ht="18" customHeight="1">
      <c r="A1059" s="1"/>
      <c r="B1059" s="1"/>
      <c r="C1059" s="1"/>
      <c r="D1059" s="1"/>
      <c r="E1059" s="1"/>
      <c r="F1059" s="167"/>
      <c r="G1059" s="1"/>
      <c r="H1059" s="167"/>
      <c r="I1059" s="1"/>
      <c r="J1059" s="1"/>
      <c r="K1059" s="1"/>
      <c r="L1059" s="10"/>
      <c r="M1059" s="1"/>
      <c r="N1059" s="1"/>
      <c r="O1059" s="10"/>
      <c r="P1059" s="1"/>
      <c r="Q1059" s="1"/>
      <c r="R1059" s="75"/>
      <c r="S1059" s="1"/>
      <c r="T1059" s="1"/>
      <c r="U1059" s="1"/>
      <c r="V1059" s="177"/>
      <c r="W1059" s="177"/>
      <c r="X1059" s="177"/>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row>
    <row r="1060" spans="1:52" ht="18" customHeight="1">
      <c r="A1060" s="1"/>
      <c r="B1060" s="1"/>
      <c r="C1060" s="1"/>
      <c r="D1060" s="1"/>
      <c r="E1060" s="1"/>
      <c r="F1060" s="167"/>
      <c r="G1060" s="1"/>
      <c r="H1060" s="167"/>
      <c r="I1060" s="1"/>
      <c r="J1060" s="1"/>
      <c r="K1060" s="1"/>
      <c r="L1060" s="10"/>
      <c r="M1060" s="1"/>
      <c r="N1060" s="1"/>
      <c r="O1060" s="10"/>
      <c r="P1060" s="1"/>
      <c r="Q1060" s="1"/>
      <c r="R1060" s="75"/>
      <c r="S1060" s="1"/>
      <c r="T1060" s="1"/>
      <c r="U1060" s="1"/>
      <c r="V1060" s="177"/>
      <c r="W1060" s="177"/>
      <c r="X1060" s="177"/>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row>
  </sheetData>
  <sheetProtection algorithmName="SHA-512" hashValue="LSL7EFqv+z+8blK9iRZlvIVS+nqzZfttcMYCt5h5i6VbKuOZ8Oj+V1XIYxnEkxPhLNdgkTFIdXo5lgygbXbfmw==" saltValue="wkaFXiOU0UFh8avM6UTt8g==" spinCount="100000" sheet="1" sort="0" autoFilter="0" pivotTables="0"/>
  <autoFilter ref="Q12:Q112" xr:uid="{00000000-0009-0000-0000-000004000000}"/>
  <mergeCells count="23">
    <mergeCell ref="A9:A12"/>
    <mergeCell ref="B9:B12"/>
    <mergeCell ref="C9:C12"/>
    <mergeCell ref="E9:E12"/>
    <mergeCell ref="G9:G12"/>
    <mergeCell ref="C118:G118"/>
    <mergeCell ref="S9:S10"/>
    <mergeCell ref="J9:J12"/>
    <mergeCell ref="K9:K12"/>
    <mergeCell ref="T9:T10"/>
    <mergeCell ref="N11:N12"/>
    <mergeCell ref="O11:O12"/>
    <mergeCell ref="P11:P12"/>
    <mergeCell ref="N9:P10"/>
    <mergeCell ref="R9:R10"/>
    <mergeCell ref="L9:L12"/>
    <mergeCell ref="B1:G2"/>
    <mergeCell ref="I9:I12"/>
    <mergeCell ref="M9:M12"/>
    <mergeCell ref="M1:O2"/>
    <mergeCell ref="L4:N4"/>
    <mergeCell ref="L6:N6"/>
    <mergeCell ref="C6:C7"/>
  </mergeCells>
  <conditionalFormatting sqref="S23">
    <cfRule type="expression" dxfId="1" priority="1">
      <formula>"SI(ET($U$21=0;$P$21="""")"</formula>
    </cfRule>
  </conditionalFormatting>
  <dataValidations count="1">
    <dataValidation type="date" allowBlank="1" showInputMessage="1" showErrorMessage="1" error="La date doit être entre le 2007-12-01 et le 2030-03-31" prompt="La date doit être entre le 2007-12-01 et le 2030-03-31" sqref="O13:O112 M13:M112" xr:uid="{00000000-0002-0000-0400-000000000000}">
      <formula1>39083</formula1>
      <formula2>47573</formula2>
    </dataValidation>
  </dataValidations>
  <pageMargins left="0.70866141732283472" right="0.70866141732283472" top="0.74803149606299213" bottom="0.74803149606299213" header="0.31496062992125984" footer="0.31496062992125984"/>
  <pageSetup paperSize="5" scale="65" fitToHeight="0" orientation="landscape"/>
  <headerFooter>
    <oddFooter>&amp;LMAMH/DIC-2022&amp;RPage &amp;P de &amp;N</oddFooter>
  </headerFooter>
  <ignoredErrors>
    <ignoredError sqref="G116" evalError="1"/>
  </ignoredErrors>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Ristourne" prompt="1 = Activité normale_x000a_2 = Activité commerciale" xr:uid="{00000000-0002-0000-0400-000001000000}">
          <x14:formula1>
            <xm:f>Codes!$K$2:$K$3</xm:f>
          </x14:formula1>
          <xm:sqref>A8</xm:sqref>
        </x14:dataValidation>
        <x14:dataValidation type="list" allowBlank="1" showInputMessage="1" showErrorMessage="1" xr:uid="{00000000-0002-0000-0400-000002000000}">
          <x14:formula1>
            <xm:f>Codes!$B$2:$B$10</xm:f>
          </x14:formula1>
          <xm:sqref>M8</xm:sqref>
        </x14:dataValidation>
        <x14:dataValidation type="list" allowBlank="1" showInputMessage="1" showErrorMessage="1" promptTitle="Remboursement de taxes" prompt="1 = Sans activité commerciale_x000a_2 = Avec activité commerciale" xr:uid="{00000000-0002-0000-0400-000003000000}">
          <x14:formula1>
            <xm:f>Codes!$K$2:$K$3</xm:f>
          </x14:formula1>
          <xm:sqref>C6:C7</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94"/>
  <sheetViews>
    <sheetView workbookViewId="0">
      <pane ySplit="5" topLeftCell="A6" activePane="bottomLeft" state="frozen"/>
      <selection pane="bottomLeft" activeCell="A6" sqref="A6"/>
    </sheetView>
  </sheetViews>
  <sheetFormatPr baseColWidth="10" defaultColWidth="11.453125" defaultRowHeight="12.5"/>
  <cols>
    <col min="1" max="1" width="16.54296875" style="182" customWidth="1"/>
    <col min="2" max="2" width="12.54296875" style="182" customWidth="1"/>
    <col min="3" max="3" width="16.453125" style="196" customWidth="1"/>
    <col min="4" max="4" width="38.1796875" style="196" customWidth="1"/>
    <col min="5" max="5" width="58.453125" style="182" customWidth="1"/>
    <col min="6" max="6" width="21.453125" style="199" customWidth="1"/>
    <col min="7" max="7" width="21.453125" style="188" hidden="1" customWidth="1"/>
    <col min="8" max="8" width="15.453125" style="183" hidden="1" customWidth="1"/>
    <col min="9" max="9" width="17.453125" style="183" hidden="1" customWidth="1"/>
    <col min="10" max="10" width="8.54296875" style="182" hidden="1" customWidth="1"/>
    <col min="11" max="11" width="13.453125" style="182" customWidth="1"/>
    <col min="12" max="12" width="24.453125" style="182" customWidth="1"/>
    <col min="13" max="13" width="2" style="182" customWidth="1"/>
    <col min="14" max="14" width="20.453125" style="182" customWidth="1"/>
    <col min="15" max="16384" width="11.453125" style="182"/>
  </cols>
  <sheetData>
    <row r="1" spans="1:18" ht="42" customHeight="1" thickBot="1">
      <c r="B1" s="457"/>
      <c r="C1" s="677" t="s">
        <v>75</v>
      </c>
      <c r="D1" s="678"/>
      <c r="E1" s="679"/>
      <c r="F1" s="457"/>
      <c r="G1" s="320">
        <v>0</v>
      </c>
      <c r="H1" s="315"/>
      <c r="I1" s="315"/>
      <c r="M1" s="198"/>
      <c r="N1" s="197"/>
    </row>
    <row r="2" spans="1:18" ht="20.25" customHeight="1">
      <c r="A2" s="303"/>
      <c r="B2" s="303"/>
      <c r="C2" s="303"/>
      <c r="D2" s="303"/>
      <c r="E2" s="303"/>
      <c r="F2" s="303"/>
      <c r="G2" s="315"/>
      <c r="H2" s="315"/>
      <c r="I2" s="315"/>
    </row>
    <row r="3" spans="1:18" ht="20.25" customHeight="1">
      <c r="A3" s="411" t="s">
        <v>186</v>
      </c>
      <c r="B3" s="303"/>
      <c r="C3" s="303"/>
      <c r="D3" s="303"/>
      <c r="E3" s="458" t="s">
        <v>76</v>
      </c>
      <c r="F3" s="429" t="str">
        <f>IF('Formulaire p. 1'!AT24="","",'Formulaire p. 1'!AT24)</f>
        <v/>
      </c>
      <c r="G3" s="459" t="s">
        <v>77</v>
      </c>
      <c r="H3" s="303"/>
      <c r="I3" s="303"/>
    </row>
    <row r="4" spans="1:18" ht="19.5" customHeight="1" thickBot="1">
      <c r="A4" s="304"/>
      <c r="B4" s="303"/>
      <c r="C4" s="303"/>
      <c r="D4" s="303"/>
      <c r="E4" s="303"/>
      <c r="F4" s="303"/>
      <c r="G4" s="303"/>
      <c r="H4" s="303"/>
      <c r="I4" s="303"/>
    </row>
    <row r="5" spans="1:18" ht="39.75" customHeight="1" thickBot="1">
      <c r="A5" s="466" t="s">
        <v>78</v>
      </c>
      <c r="B5" s="467" t="s">
        <v>79</v>
      </c>
      <c r="C5" s="468" t="s">
        <v>80</v>
      </c>
      <c r="D5" s="468" t="s">
        <v>81</v>
      </c>
      <c r="E5" s="467" t="s">
        <v>82</v>
      </c>
      <c r="F5" s="469" t="s">
        <v>83</v>
      </c>
      <c r="G5" s="470" t="s">
        <v>156</v>
      </c>
      <c r="H5" s="471" t="s">
        <v>84</v>
      </c>
      <c r="I5" s="471" t="s">
        <v>85</v>
      </c>
      <c r="J5" s="472" t="s">
        <v>86</v>
      </c>
    </row>
    <row r="6" spans="1:18">
      <c r="A6" s="286"/>
      <c r="B6" s="287"/>
      <c r="C6" s="288"/>
      <c r="D6" s="301"/>
      <c r="E6" s="317"/>
      <c r="F6" s="289"/>
      <c r="G6" s="462"/>
      <c r="H6" s="246">
        <f>IF(G6="0%","0,00 $",F6*G6)</f>
        <v>0</v>
      </c>
      <c r="I6" s="247">
        <f>F6-H6</f>
        <v>0</v>
      </c>
      <c r="J6" s="463"/>
      <c r="M6" s="193"/>
      <c r="N6" s="193"/>
    </row>
    <row r="7" spans="1:18">
      <c r="A7" s="290"/>
      <c r="B7" s="291"/>
      <c r="C7" s="292"/>
      <c r="D7" s="302"/>
      <c r="E7" s="293"/>
      <c r="F7" s="289"/>
      <c r="G7" s="462"/>
      <c r="H7" s="246">
        <f t="shared" ref="H7:H70" si="0">IF(G7="0%","0,00 $",F7*G7)</f>
        <v>0</v>
      </c>
      <c r="I7" s="247">
        <f t="shared" ref="I7:I70" si="1">F7-H7</f>
        <v>0</v>
      </c>
      <c r="J7" s="464"/>
      <c r="M7" s="193"/>
      <c r="N7" s="193"/>
    </row>
    <row r="8" spans="1:18">
      <c r="A8" s="290"/>
      <c r="B8" s="291"/>
      <c r="C8" s="292"/>
      <c r="D8" s="302"/>
      <c r="E8" s="293"/>
      <c r="F8" s="289"/>
      <c r="G8" s="462"/>
      <c r="H8" s="246">
        <f t="shared" si="0"/>
        <v>0</v>
      </c>
      <c r="I8" s="247">
        <f t="shared" si="1"/>
        <v>0</v>
      </c>
      <c r="J8" s="464"/>
      <c r="M8" s="193"/>
      <c r="N8" s="193"/>
    </row>
    <row r="9" spans="1:18">
      <c r="A9" s="290"/>
      <c r="B9" s="291"/>
      <c r="C9" s="294"/>
      <c r="D9" s="302"/>
      <c r="E9" s="293"/>
      <c r="F9" s="289"/>
      <c r="G9" s="462"/>
      <c r="H9" s="246">
        <f t="shared" si="0"/>
        <v>0</v>
      </c>
      <c r="I9" s="247">
        <f t="shared" si="1"/>
        <v>0</v>
      </c>
      <c r="J9" s="464"/>
      <c r="M9" s="193"/>
      <c r="N9" s="193"/>
    </row>
    <row r="10" spans="1:18">
      <c r="A10" s="290"/>
      <c r="B10" s="291"/>
      <c r="C10" s="294"/>
      <c r="D10" s="302"/>
      <c r="E10" s="293"/>
      <c r="F10" s="289"/>
      <c r="G10" s="462"/>
      <c r="H10" s="246">
        <f t="shared" si="0"/>
        <v>0</v>
      </c>
      <c r="I10" s="247">
        <f t="shared" si="1"/>
        <v>0</v>
      </c>
      <c r="J10" s="464"/>
      <c r="M10" s="193"/>
      <c r="N10" s="193"/>
    </row>
    <row r="11" spans="1:18">
      <c r="A11" s="290"/>
      <c r="B11" s="291"/>
      <c r="C11" s="294"/>
      <c r="D11" s="302"/>
      <c r="E11" s="293"/>
      <c r="F11" s="285"/>
      <c r="G11" s="462"/>
      <c r="H11" s="246">
        <f t="shared" si="0"/>
        <v>0</v>
      </c>
      <c r="I11" s="247">
        <f t="shared" si="1"/>
        <v>0</v>
      </c>
      <c r="J11" s="464"/>
      <c r="K11" s="199"/>
      <c r="M11" s="193"/>
      <c r="N11" s="193"/>
    </row>
    <row r="12" spans="1:18">
      <c r="A12" s="290"/>
      <c r="B12" s="291"/>
      <c r="C12" s="294"/>
      <c r="D12" s="302"/>
      <c r="E12" s="293"/>
      <c r="F12" s="285"/>
      <c r="G12" s="462"/>
      <c r="H12" s="246">
        <f t="shared" si="0"/>
        <v>0</v>
      </c>
      <c r="I12" s="247">
        <f t="shared" si="1"/>
        <v>0</v>
      </c>
      <c r="J12" s="464"/>
      <c r="K12" s="199"/>
      <c r="M12" s="193"/>
      <c r="N12" s="193"/>
      <c r="R12" s="195"/>
    </row>
    <row r="13" spans="1:18" ht="13">
      <c r="A13" s="290"/>
      <c r="B13" s="291"/>
      <c r="C13" s="294"/>
      <c r="D13" s="302"/>
      <c r="E13" s="293"/>
      <c r="F13" s="285"/>
      <c r="G13" s="462"/>
      <c r="H13" s="246">
        <f t="shared" si="0"/>
        <v>0</v>
      </c>
      <c r="I13" s="247">
        <f t="shared" si="1"/>
        <v>0</v>
      </c>
      <c r="J13" s="464"/>
      <c r="K13" s="199"/>
      <c r="M13" s="193"/>
      <c r="N13" s="193"/>
      <c r="Q13" s="194"/>
      <c r="R13" s="195"/>
    </row>
    <row r="14" spans="1:18" ht="13">
      <c r="A14" s="290"/>
      <c r="B14" s="291"/>
      <c r="C14" s="294"/>
      <c r="D14" s="302"/>
      <c r="E14" s="293"/>
      <c r="F14" s="285"/>
      <c r="G14" s="462"/>
      <c r="H14" s="246">
        <f t="shared" si="0"/>
        <v>0</v>
      </c>
      <c r="I14" s="247">
        <f t="shared" si="1"/>
        <v>0</v>
      </c>
      <c r="J14" s="464"/>
      <c r="M14" s="193"/>
      <c r="N14" s="193"/>
      <c r="Q14" s="194"/>
      <c r="R14" s="195"/>
    </row>
    <row r="15" spans="1:18">
      <c r="A15" s="290"/>
      <c r="B15" s="291"/>
      <c r="C15" s="294"/>
      <c r="D15" s="302"/>
      <c r="E15" s="293"/>
      <c r="F15" s="285"/>
      <c r="G15" s="462"/>
      <c r="H15" s="246">
        <f t="shared" si="0"/>
        <v>0</v>
      </c>
      <c r="I15" s="247">
        <f t="shared" si="1"/>
        <v>0</v>
      </c>
      <c r="J15" s="464"/>
      <c r="K15" s="199"/>
      <c r="L15" s="183"/>
      <c r="M15" s="193"/>
      <c r="N15" s="193"/>
    </row>
    <row r="16" spans="1:18">
      <c r="A16" s="290"/>
      <c r="B16" s="291"/>
      <c r="C16" s="294"/>
      <c r="D16" s="302"/>
      <c r="E16" s="293"/>
      <c r="F16" s="285"/>
      <c r="G16" s="462"/>
      <c r="H16" s="246">
        <f t="shared" si="0"/>
        <v>0</v>
      </c>
      <c r="I16" s="247">
        <f t="shared" si="1"/>
        <v>0</v>
      </c>
      <c r="J16" s="464"/>
      <c r="K16" s="199"/>
      <c r="L16" s="184"/>
      <c r="M16" s="193"/>
      <c r="N16" s="193"/>
    </row>
    <row r="17" spans="1:14">
      <c r="A17" s="290"/>
      <c r="B17" s="291"/>
      <c r="C17" s="294"/>
      <c r="D17" s="302"/>
      <c r="E17" s="293"/>
      <c r="F17" s="285"/>
      <c r="G17" s="462"/>
      <c r="H17" s="246">
        <f t="shared" si="0"/>
        <v>0</v>
      </c>
      <c r="I17" s="247">
        <f t="shared" si="1"/>
        <v>0</v>
      </c>
      <c r="J17" s="464"/>
      <c r="K17" s="199"/>
      <c r="L17" s="183"/>
      <c r="M17" s="193"/>
      <c r="N17" s="193"/>
    </row>
    <row r="18" spans="1:14">
      <c r="A18" s="290"/>
      <c r="B18" s="291"/>
      <c r="C18" s="292"/>
      <c r="D18" s="302"/>
      <c r="E18" s="293"/>
      <c r="F18" s="285"/>
      <c r="G18" s="462"/>
      <c r="H18" s="246">
        <f t="shared" si="0"/>
        <v>0</v>
      </c>
      <c r="I18" s="247">
        <f t="shared" si="1"/>
        <v>0</v>
      </c>
      <c r="J18" s="464"/>
      <c r="K18" s="183"/>
      <c r="L18" s="183"/>
      <c r="M18" s="193"/>
      <c r="N18" s="193"/>
    </row>
    <row r="19" spans="1:14">
      <c r="A19" s="290"/>
      <c r="B19" s="291"/>
      <c r="C19" s="292"/>
      <c r="D19" s="302"/>
      <c r="E19" s="293"/>
      <c r="F19" s="285"/>
      <c r="G19" s="462"/>
      <c r="H19" s="246">
        <f t="shared" si="0"/>
        <v>0</v>
      </c>
      <c r="I19" s="247">
        <f t="shared" si="1"/>
        <v>0</v>
      </c>
      <c r="J19" s="464"/>
      <c r="M19" s="193"/>
      <c r="N19" s="193"/>
    </row>
    <row r="20" spans="1:14">
      <c r="A20" s="290"/>
      <c r="B20" s="291"/>
      <c r="C20" s="292"/>
      <c r="D20" s="302"/>
      <c r="E20" s="293"/>
      <c r="F20" s="285"/>
      <c r="G20" s="462"/>
      <c r="H20" s="246">
        <f t="shared" si="0"/>
        <v>0</v>
      </c>
      <c r="I20" s="247">
        <f t="shared" si="1"/>
        <v>0</v>
      </c>
      <c r="J20" s="464"/>
      <c r="L20" s="183"/>
      <c r="M20" s="193"/>
      <c r="N20" s="193"/>
    </row>
    <row r="21" spans="1:14">
      <c r="A21" s="290"/>
      <c r="B21" s="291"/>
      <c r="C21" s="294"/>
      <c r="D21" s="302"/>
      <c r="E21" s="293"/>
      <c r="F21" s="285"/>
      <c r="G21" s="462"/>
      <c r="H21" s="246">
        <f t="shared" si="0"/>
        <v>0</v>
      </c>
      <c r="I21" s="247">
        <f t="shared" si="1"/>
        <v>0</v>
      </c>
      <c r="J21" s="464"/>
      <c r="K21" s="199"/>
      <c r="L21" s="184"/>
      <c r="M21" s="193"/>
      <c r="N21" s="193"/>
    </row>
    <row r="22" spans="1:14">
      <c r="A22" s="290"/>
      <c r="B22" s="291"/>
      <c r="C22" s="294"/>
      <c r="D22" s="302"/>
      <c r="E22" s="293"/>
      <c r="F22" s="285"/>
      <c r="G22" s="462"/>
      <c r="H22" s="246">
        <f t="shared" si="0"/>
        <v>0</v>
      </c>
      <c r="I22" s="247">
        <f t="shared" si="1"/>
        <v>0</v>
      </c>
      <c r="J22" s="464"/>
      <c r="L22" s="185"/>
    </row>
    <row r="23" spans="1:14">
      <c r="A23" s="290"/>
      <c r="B23" s="291"/>
      <c r="C23" s="294"/>
      <c r="D23" s="302"/>
      <c r="E23" s="293"/>
      <c r="F23" s="285"/>
      <c r="G23" s="462"/>
      <c r="H23" s="246">
        <f t="shared" si="0"/>
        <v>0</v>
      </c>
      <c r="I23" s="247">
        <f t="shared" si="1"/>
        <v>0</v>
      </c>
      <c r="J23" s="464"/>
      <c r="L23" s="183"/>
    </row>
    <row r="24" spans="1:14">
      <c r="A24" s="290"/>
      <c r="B24" s="291"/>
      <c r="C24" s="294"/>
      <c r="D24" s="302"/>
      <c r="E24" s="293"/>
      <c r="F24" s="285"/>
      <c r="G24" s="462"/>
      <c r="H24" s="246">
        <f t="shared" si="0"/>
        <v>0</v>
      </c>
      <c r="I24" s="247">
        <f t="shared" si="1"/>
        <v>0</v>
      </c>
      <c r="J24" s="464"/>
    </row>
    <row r="25" spans="1:14">
      <c r="A25" s="290"/>
      <c r="B25" s="291"/>
      <c r="C25" s="294"/>
      <c r="D25" s="302"/>
      <c r="E25" s="293"/>
      <c r="F25" s="285"/>
      <c r="G25" s="462"/>
      <c r="H25" s="246">
        <f t="shared" si="0"/>
        <v>0</v>
      </c>
      <c r="I25" s="247">
        <f t="shared" si="1"/>
        <v>0</v>
      </c>
      <c r="J25" s="464"/>
    </row>
    <row r="26" spans="1:14">
      <c r="A26" s="290"/>
      <c r="B26" s="291"/>
      <c r="C26" s="294"/>
      <c r="D26" s="302"/>
      <c r="E26" s="293"/>
      <c r="F26" s="285"/>
      <c r="G26" s="462"/>
      <c r="H26" s="246">
        <f t="shared" si="0"/>
        <v>0</v>
      </c>
      <c r="I26" s="247">
        <f t="shared" si="1"/>
        <v>0</v>
      </c>
      <c r="J26" s="464"/>
      <c r="K26" s="199"/>
    </row>
    <row r="27" spans="1:14">
      <c r="A27" s="290"/>
      <c r="B27" s="291"/>
      <c r="C27" s="294"/>
      <c r="D27" s="302"/>
      <c r="E27" s="293"/>
      <c r="F27" s="285"/>
      <c r="G27" s="462"/>
      <c r="H27" s="246">
        <f t="shared" si="0"/>
        <v>0</v>
      </c>
      <c r="I27" s="247">
        <f t="shared" si="1"/>
        <v>0</v>
      </c>
      <c r="J27" s="464"/>
    </row>
    <row r="28" spans="1:14">
      <c r="A28" s="290"/>
      <c r="B28" s="291"/>
      <c r="C28" s="294"/>
      <c r="D28" s="302"/>
      <c r="E28" s="293"/>
      <c r="F28" s="285"/>
      <c r="G28" s="462"/>
      <c r="H28" s="246">
        <f t="shared" si="0"/>
        <v>0</v>
      </c>
      <c r="I28" s="247">
        <f t="shared" si="1"/>
        <v>0</v>
      </c>
      <c r="J28" s="464"/>
    </row>
    <row r="29" spans="1:14">
      <c r="A29" s="290"/>
      <c r="B29" s="291"/>
      <c r="C29" s="294"/>
      <c r="D29" s="302"/>
      <c r="E29" s="293"/>
      <c r="F29" s="285"/>
      <c r="G29" s="462"/>
      <c r="H29" s="246">
        <f t="shared" si="0"/>
        <v>0</v>
      </c>
      <c r="I29" s="247">
        <f t="shared" si="1"/>
        <v>0</v>
      </c>
      <c r="J29" s="464"/>
    </row>
    <row r="30" spans="1:14">
      <c r="A30" s="290"/>
      <c r="B30" s="291"/>
      <c r="C30" s="294"/>
      <c r="D30" s="302"/>
      <c r="E30" s="293"/>
      <c r="F30" s="285"/>
      <c r="G30" s="462"/>
      <c r="H30" s="246">
        <f t="shared" si="0"/>
        <v>0</v>
      </c>
      <c r="I30" s="247">
        <f t="shared" si="1"/>
        <v>0</v>
      </c>
      <c r="J30" s="464"/>
    </row>
    <row r="31" spans="1:14">
      <c r="A31" s="290"/>
      <c r="B31" s="291"/>
      <c r="C31" s="294"/>
      <c r="D31" s="302"/>
      <c r="E31" s="293"/>
      <c r="F31" s="285"/>
      <c r="G31" s="462"/>
      <c r="H31" s="246">
        <f t="shared" si="0"/>
        <v>0</v>
      </c>
      <c r="I31" s="247">
        <f t="shared" si="1"/>
        <v>0</v>
      </c>
      <c r="J31" s="464"/>
    </row>
    <row r="32" spans="1:14">
      <c r="A32" s="290"/>
      <c r="B32" s="291"/>
      <c r="C32" s="294"/>
      <c r="D32" s="302"/>
      <c r="E32" s="293"/>
      <c r="F32" s="285"/>
      <c r="G32" s="462"/>
      <c r="H32" s="246">
        <f t="shared" si="0"/>
        <v>0</v>
      </c>
      <c r="I32" s="247">
        <f t="shared" si="1"/>
        <v>0</v>
      </c>
      <c r="J32" s="464"/>
    </row>
    <row r="33" spans="1:10">
      <c r="A33" s="290"/>
      <c r="B33" s="291"/>
      <c r="C33" s="294"/>
      <c r="D33" s="302"/>
      <c r="E33" s="293"/>
      <c r="F33" s="285"/>
      <c r="G33" s="462"/>
      <c r="H33" s="246">
        <f t="shared" si="0"/>
        <v>0</v>
      </c>
      <c r="I33" s="247">
        <f t="shared" si="1"/>
        <v>0</v>
      </c>
      <c r="J33" s="464"/>
    </row>
    <row r="34" spans="1:10">
      <c r="A34" s="290"/>
      <c r="B34" s="291"/>
      <c r="C34" s="294"/>
      <c r="D34" s="302"/>
      <c r="E34" s="293"/>
      <c r="F34" s="285"/>
      <c r="G34" s="462"/>
      <c r="H34" s="246">
        <f t="shared" si="0"/>
        <v>0</v>
      </c>
      <c r="I34" s="247">
        <f t="shared" si="1"/>
        <v>0</v>
      </c>
      <c r="J34" s="464"/>
    </row>
    <row r="35" spans="1:10">
      <c r="A35" s="290"/>
      <c r="B35" s="291"/>
      <c r="C35" s="294"/>
      <c r="D35" s="302"/>
      <c r="E35" s="293"/>
      <c r="F35" s="285"/>
      <c r="G35" s="462"/>
      <c r="H35" s="246">
        <f t="shared" si="0"/>
        <v>0</v>
      </c>
      <c r="I35" s="247">
        <f t="shared" si="1"/>
        <v>0</v>
      </c>
      <c r="J35" s="464"/>
    </row>
    <row r="36" spans="1:10">
      <c r="A36" s="290"/>
      <c r="B36" s="291"/>
      <c r="C36" s="294"/>
      <c r="D36" s="302"/>
      <c r="E36" s="293"/>
      <c r="F36" s="285"/>
      <c r="G36" s="462"/>
      <c r="H36" s="246">
        <f t="shared" si="0"/>
        <v>0</v>
      </c>
      <c r="I36" s="247">
        <f t="shared" si="1"/>
        <v>0</v>
      </c>
      <c r="J36" s="464"/>
    </row>
    <row r="37" spans="1:10">
      <c r="A37" s="290"/>
      <c r="B37" s="291"/>
      <c r="C37" s="294"/>
      <c r="D37" s="302"/>
      <c r="E37" s="293"/>
      <c r="F37" s="285"/>
      <c r="G37" s="462"/>
      <c r="H37" s="246">
        <f t="shared" si="0"/>
        <v>0</v>
      </c>
      <c r="I37" s="247">
        <f t="shared" si="1"/>
        <v>0</v>
      </c>
      <c r="J37" s="464"/>
    </row>
    <row r="38" spans="1:10">
      <c r="A38" s="290"/>
      <c r="B38" s="291"/>
      <c r="C38" s="294"/>
      <c r="D38" s="302"/>
      <c r="E38" s="293"/>
      <c r="F38" s="285"/>
      <c r="G38" s="462"/>
      <c r="H38" s="246">
        <f t="shared" si="0"/>
        <v>0</v>
      </c>
      <c r="I38" s="247">
        <f t="shared" si="1"/>
        <v>0</v>
      </c>
      <c r="J38" s="464"/>
    </row>
    <row r="39" spans="1:10">
      <c r="A39" s="290"/>
      <c r="B39" s="291"/>
      <c r="C39" s="294"/>
      <c r="D39" s="302"/>
      <c r="E39" s="293"/>
      <c r="F39" s="285"/>
      <c r="G39" s="462"/>
      <c r="H39" s="246">
        <f t="shared" si="0"/>
        <v>0</v>
      </c>
      <c r="I39" s="247">
        <f t="shared" si="1"/>
        <v>0</v>
      </c>
      <c r="J39" s="464"/>
    </row>
    <row r="40" spans="1:10">
      <c r="A40" s="290"/>
      <c r="B40" s="291"/>
      <c r="C40" s="294"/>
      <c r="D40" s="302"/>
      <c r="E40" s="293"/>
      <c r="F40" s="285"/>
      <c r="G40" s="462"/>
      <c r="H40" s="246">
        <f t="shared" si="0"/>
        <v>0</v>
      </c>
      <c r="I40" s="247">
        <f t="shared" si="1"/>
        <v>0</v>
      </c>
      <c r="J40" s="464"/>
    </row>
    <row r="41" spans="1:10">
      <c r="A41" s="290"/>
      <c r="B41" s="291"/>
      <c r="C41" s="294"/>
      <c r="D41" s="302"/>
      <c r="E41" s="293"/>
      <c r="F41" s="285"/>
      <c r="G41" s="462"/>
      <c r="H41" s="246">
        <f t="shared" si="0"/>
        <v>0</v>
      </c>
      <c r="I41" s="247">
        <f t="shared" si="1"/>
        <v>0</v>
      </c>
      <c r="J41" s="464"/>
    </row>
    <row r="42" spans="1:10">
      <c r="A42" s="290"/>
      <c r="B42" s="291"/>
      <c r="C42" s="294"/>
      <c r="D42" s="302"/>
      <c r="E42" s="293"/>
      <c r="F42" s="285"/>
      <c r="G42" s="462"/>
      <c r="H42" s="246">
        <f t="shared" si="0"/>
        <v>0</v>
      </c>
      <c r="I42" s="247">
        <f t="shared" si="1"/>
        <v>0</v>
      </c>
      <c r="J42" s="464"/>
    </row>
    <row r="43" spans="1:10">
      <c r="A43" s="290"/>
      <c r="B43" s="291"/>
      <c r="C43" s="294"/>
      <c r="D43" s="302"/>
      <c r="E43" s="293"/>
      <c r="F43" s="285"/>
      <c r="G43" s="462"/>
      <c r="H43" s="246">
        <f t="shared" si="0"/>
        <v>0</v>
      </c>
      <c r="I43" s="247">
        <f t="shared" si="1"/>
        <v>0</v>
      </c>
      <c r="J43" s="464"/>
    </row>
    <row r="44" spans="1:10">
      <c r="A44" s="290"/>
      <c r="B44" s="291"/>
      <c r="C44" s="294"/>
      <c r="D44" s="302"/>
      <c r="E44" s="293"/>
      <c r="F44" s="285"/>
      <c r="G44" s="462"/>
      <c r="H44" s="246">
        <f t="shared" si="0"/>
        <v>0</v>
      </c>
      <c r="I44" s="247">
        <f t="shared" si="1"/>
        <v>0</v>
      </c>
      <c r="J44" s="464"/>
    </row>
    <row r="45" spans="1:10">
      <c r="A45" s="290"/>
      <c r="B45" s="291"/>
      <c r="C45" s="294"/>
      <c r="D45" s="302"/>
      <c r="E45" s="293"/>
      <c r="F45" s="285"/>
      <c r="G45" s="462"/>
      <c r="H45" s="246">
        <f t="shared" si="0"/>
        <v>0</v>
      </c>
      <c r="I45" s="247">
        <f t="shared" si="1"/>
        <v>0</v>
      </c>
      <c r="J45" s="464"/>
    </row>
    <row r="46" spans="1:10">
      <c r="A46" s="290"/>
      <c r="B46" s="291"/>
      <c r="C46" s="294"/>
      <c r="D46" s="302"/>
      <c r="E46" s="293"/>
      <c r="F46" s="285"/>
      <c r="G46" s="462"/>
      <c r="H46" s="246">
        <f t="shared" si="0"/>
        <v>0</v>
      </c>
      <c r="I46" s="247">
        <f t="shared" si="1"/>
        <v>0</v>
      </c>
      <c r="J46" s="464"/>
    </row>
    <row r="47" spans="1:10">
      <c r="A47" s="290"/>
      <c r="B47" s="291"/>
      <c r="C47" s="294"/>
      <c r="D47" s="302"/>
      <c r="E47" s="293"/>
      <c r="F47" s="285"/>
      <c r="G47" s="462"/>
      <c r="H47" s="246">
        <f t="shared" si="0"/>
        <v>0</v>
      </c>
      <c r="I47" s="247">
        <f t="shared" si="1"/>
        <v>0</v>
      </c>
      <c r="J47" s="464"/>
    </row>
    <row r="48" spans="1:10">
      <c r="A48" s="290"/>
      <c r="B48" s="291"/>
      <c r="C48" s="294"/>
      <c r="D48" s="302"/>
      <c r="E48" s="293"/>
      <c r="F48" s="285"/>
      <c r="G48" s="462"/>
      <c r="H48" s="246">
        <f t="shared" si="0"/>
        <v>0</v>
      </c>
      <c r="I48" s="247">
        <f t="shared" si="1"/>
        <v>0</v>
      </c>
      <c r="J48" s="464"/>
    </row>
    <row r="49" spans="1:10">
      <c r="A49" s="290"/>
      <c r="B49" s="291"/>
      <c r="C49" s="294"/>
      <c r="D49" s="302"/>
      <c r="E49" s="293"/>
      <c r="F49" s="285"/>
      <c r="G49" s="462"/>
      <c r="H49" s="246">
        <f t="shared" si="0"/>
        <v>0</v>
      </c>
      <c r="I49" s="247">
        <f t="shared" si="1"/>
        <v>0</v>
      </c>
      <c r="J49" s="464"/>
    </row>
    <row r="50" spans="1:10">
      <c r="A50" s="290"/>
      <c r="B50" s="291"/>
      <c r="C50" s="294"/>
      <c r="D50" s="302"/>
      <c r="E50" s="293"/>
      <c r="F50" s="285"/>
      <c r="G50" s="462"/>
      <c r="H50" s="246">
        <f t="shared" si="0"/>
        <v>0</v>
      </c>
      <c r="I50" s="247">
        <f t="shared" si="1"/>
        <v>0</v>
      </c>
      <c r="J50" s="464"/>
    </row>
    <row r="51" spans="1:10">
      <c r="A51" s="290"/>
      <c r="B51" s="291"/>
      <c r="C51" s="294"/>
      <c r="D51" s="302"/>
      <c r="E51" s="293"/>
      <c r="F51" s="285"/>
      <c r="G51" s="462"/>
      <c r="H51" s="246">
        <f t="shared" si="0"/>
        <v>0</v>
      </c>
      <c r="I51" s="247">
        <f t="shared" si="1"/>
        <v>0</v>
      </c>
      <c r="J51" s="464"/>
    </row>
    <row r="52" spans="1:10">
      <c r="A52" s="290"/>
      <c r="B52" s="291"/>
      <c r="C52" s="294"/>
      <c r="D52" s="302"/>
      <c r="E52" s="293"/>
      <c r="F52" s="285"/>
      <c r="G52" s="462"/>
      <c r="H52" s="246">
        <f t="shared" si="0"/>
        <v>0</v>
      </c>
      <c r="I52" s="247">
        <f t="shared" si="1"/>
        <v>0</v>
      </c>
      <c r="J52" s="464"/>
    </row>
    <row r="53" spans="1:10">
      <c r="A53" s="290"/>
      <c r="B53" s="291"/>
      <c r="C53" s="294"/>
      <c r="D53" s="302"/>
      <c r="E53" s="293"/>
      <c r="F53" s="285"/>
      <c r="G53" s="462"/>
      <c r="H53" s="246">
        <f t="shared" si="0"/>
        <v>0</v>
      </c>
      <c r="I53" s="247">
        <f t="shared" si="1"/>
        <v>0</v>
      </c>
      <c r="J53" s="464"/>
    </row>
    <row r="54" spans="1:10">
      <c r="A54" s="290"/>
      <c r="B54" s="291"/>
      <c r="C54" s="294"/>
      <c r="D54" s="302"/>
      <c r="E54" s="293"/>
      <c r="F54" s="285"/>
      <c r="G54" s="462"/>
      <c r="H54" s="246">
        <f t="shared" si="0"/>
        <v>0</v>
      </c>
      <c r="I54" s="247">
        <f t="shared" si="1"/>
        <v>0</v>
      </c>
      <c r="J54" s="464"/>
    </row>
    <row r="55" spans="1:10">
      <c r="A55" s="290"/>
      <c r="B55" s="291"/>
      <c r="C55" s="294"/>
      <c r="D55" s="302"/>
      <c r="E55" s="293"/>
      <c r="F55" s="285"/>
      <c r="G55" s="462"/>
      <c r="H55" s="246">
        <f t="shared" si="0"/>
        <v>0</v>
      </c>
      <c r="I55" s="247">
        <f t="shared" si="1"/>
        <v>0</v>
      </c>
      <c r="J55" s="464"/>
    </row>
    <row r="56" spans="1:10">
      <c r="A56" s="290"/>
      <c r="B56" s="291"/>
      <c r="C56" s="294"/>
      <c r="D56" s="302"/>
      <c r="E56" s="293"/>
      <c r="F56" s="285"/>
      <c r="G56" s="462"/>
      <c r="H56" s="246">
        <f t="shared" si="0"/>
        <v>0</v>
      </c>
      <c r="I56" s="247">
        <f t="shared" si="1"/>
        <v>0</v>
      </c>
      <c r="J56" s="464"/>
    </row>
    <row r="57" spans="1:10">
      <c r="A57" s="290"/>
      <c r="B57" s="291"/>
      <c r="C57" s="294"/>
      <c r="D57" s="302"/>
      <c r="E57" s="293"/>
      <c r="F57" s="285"/>
      <c r="G57" s="462"/>
      <c r="H57" s="246">
        <f t="shared" si="0"/>
        <v>0</v>
      </c>
      <c r="I57" s="247">
        <f t="shared" si="1"/>
        <v>0</v>
      </c>
      <c r="J57" s="464"/>
    </row>
    <row r="58" spans="1:10">
      <c r="A58" s="290"/>
      <c r="B58" s="291"/>
      <c r="C58" s="294"/>
      <c r="D58" s="302"/>
      <c r="E58" s="293"/>
      <c r="F58" s="285"/>
      <c r="G58" s="462"/>
      <c r="H58" s="246">
        <f t="shared" si="0"/>
        <v>0</v>
      </c>
      <c r="I58" s="247">
        <f t="shared" si="1"/>
        <v>0</v>
      </c>
      <c r="J58" s="464"/>
    </row>
    <row r="59" spans="1:10">
      <c r="A59" s="290"/>
      <c r="B59" s="291"/>
      <c r="C59" s="294"/>
      <c r="D59" s="302"/>
      <c r="E59" s="293"/>
      <c r="F59" s="285"/>
      <c r="G59" s="462"/>
      <c r="H59" s="246">
        <f t="shared" si="0"/>
        <v>0</v>
      </c>
      <c r="I59" s="247">
        <f t="shared" si="1"/>
        <v>0</v>
      </c>
      <c r="J59" s="464"/>
    </row>
    <row r="60" spans="1:10">
      <c r="A60" s="290"/>
      <c r="B60" s="291"/>
      <c r="C60" s="294"/>
      <c r="D60" s="302"/>
      <c r="E60" s="293"/>
      <c r="F60" s="285"/>
      <c r="G60" s="462"/>
      <c r="H60" s="246">
        <f t="shared" si="0"/>
        <v>0</v>
      </c>
      <c r="I60" s="247">
        <f t="shared" si="1"/>
        <v>0</v>
      </c>
      <c r="J60" s="464"/>
    </row>
    <row r="61" spans="1:10">
      <c r="A61" s="290"/>
      <c r="B61" s="291"/>
      <c r="C61" s="294"/>
      <c r="D61" s="302"/>
      <c r="E61" s="293"/>
      <c r="F61" s="285"/>
      <c r="G61" s="462"/>
      <c r="H61" s="246">
        <f t="shared" si="0"/>
        <v>0</v>
      </c>
      <c r="I61" s="247">
        <f t="shared" si="1"/>
        <v>0</v>
      </c>
      <c r="J61" s="464"/>
    </row>
    <row r="62" spans="1:10">
      <c r="A62" s="290"/>
      <c r="B62" s="291"/>
      <c r="C62" s="294"/>
      <c r="D62" s="302"/>
      <c r="E62" s="293"/>
      <c r="F62" s="285"/>
      <c r="G62" s="462"/>
      <c r="H62" s="246">
        <f t="shared" si="0"/>
        <v>0</v>
      </c>
      <c r="I62" s="247">
        <f t="shared" si="1"/>
        <v>0</v>
      </c>
      <c r="J62" s="464"/>
    </row>
    <row r="63" spans="1:10">
      <c r="A63" s="290"/>
      <c r="B63" s="291"/>
      <c r="C63" s="294"/>
      <c r="D63" s="302"/>
      <c r="E63" s="293"/>
      <c r="F63" s="285"/>
      <c r="G63" s="462"/>
      <c r="H63" s="246">
        <f t="shared" si="0"/>
        <v>0</v>
      </c>
      <c r="I63" s="247">
        <f t="shared" si="1"/>
        <v>0</v>
      </c>
      <c r="J63" s="464"/>
    </row>
    <row r="64" spans="1:10">
      <c r="A64" s="290"/>
      <c r="B64" s="291"/>
      <c r="C64" s="294"/>
      <c r="D64" s="302"/>
      <c r="E64" s="293"/>
      <c r="F64" s="285"/>
      <c r="G64" s="462"/>
      <c r="H64" s="246">
        <f t="shared" si="0"/>
        <v>0</v>
      </c>
      <c r="I64" s="247">
        <f t="shared" si="1"/>
        <v>0</v>
      </c>
      <c r="J64" s="464"/>
    </row>
    <row r="65" spans="1:10">
      <c r="A65" s="295"/>
      <c r="B65" s="296"/>
      <c r="C65" s="297"/>
      <c r="D65" s="318"/>
      <c r="E65" s="319"/>
      <c r="F65" s="298"/>
      <c r="G65" s="462"/>
      <c r="H65" s="246">
        <f t="shared" si="0"/>
        <v>0</v>
      </c>
      <c r="I65" s="247">
        <f t="shared" si="1"/>
        <v>0</v>
      </c>
      <c r="J65" s="464"/>
    </row>
    <row r="66" spans="1:10">
      <c r="A66" s="290"/>
      <c r="B66" s="291"/>
      <c r="C66" s="294"/>
      <c r="D66" s="302"/>
      <c r="E66" s="293"/>
      <c r="F66" s="285"/>
      <c r="G66" s="462"/>
      <c r="H66" s="246">
        <f t="shared" si="0"/>
        <v>0</v>
      </c>
      <c r="I66" s="247">
        <f t="shared" si="1"/>
        <v>0</v>
      </c>
      <c r="J66" s="464"/>
    </row>
    <row r="67" spans="1:10">
      <c r="A67" s="290"/>
      <c r="B67" s="291"/>
      <c r="C67" s="294"/>
      <c r="D67" s="302"/>
      <c r="E67" s="293"/>
      <c r="F67" s="285"/>
      <c r="G67" s="462"/>
      <c r="H67" s="246">
        <f t="shared" si="0"/>
        <v>0</v>
      </c>
      <c r="I67" s="247">
        <f t="shared" si="1"/>
        <v>0</v>
      </c>
      <c r="J67" s="464"/>
    </row>
    <row r="68" spans="1:10">
      <c r="A68" s="290"/>
      <c r="B68" s="291"/>
      <c r="C68" s="294"/>
      <c r="D68" s="302"/>
      <c r="E68" s="293"/>
      <c r="F68" s="285"/>
      <c r="G68" s="462"/>
      <c r="H68" s="246">
        <f t="shared" si="0"/>
        <v>0</v>
      </c>
      <c r="I68" s="247">
        <f t="shared" si="1"/>
        <v>0</v>
      </c>
      <c r="J68" s="464"/>
    </row>
    <row r="69" spans="1:10">
      <c r="A69" s="290"/>
      <c r="B69" s="291"/>
      <c r="C69" s="294"/>
      <c r="D69" s="302"/>
      <c r="E69" s="293"/>
      <c r="F69" s="285"/>
      <c r="G69" s="462"/>
      <c r="H69" s="246">
        <f t="shared" si="0"/>
        <v>0</v>
      </c>
      <c r="I69" s="247">
        <f t="shared" si="1"/>
        <v>0</v>
      </c>
      <c r="J69" s="464"/>
    </row>
    <row r="70" spans="1:10">
      <c r="A70" s="290"/>
      <c r="B70" s="291"/>
      <c r="C70" s="294"/>
      <c r="D70" s="302"/>
      <c r="E70" s="293"/>
      <c r="F70" s="285"/>
      <c r="G70" s="462"/>
      <c r="H70" s="246">
        <f t="shared" si="0"/>
        <v>0</v>
      </c>
      <c r="I70" s="247">
        <f t="shared" si="1"/>
        <v>0</v>
      </c>
      <c r="J70" s="464"/>
    </row>
    <row r="71" spans="1:10">
      <c r="A71" s="286"/>
      <c r="B71" s="287"/>
      <c r="C71" s="299"/>
      <c r="D71" s="301"/>
      <c r="E71" s="317"/>
      <c r="F71" s="289"/>
      <c r="G71" s="462"/>
      <c r="H71" s="246">
        <f t="shared" ref="H71:H85" si="2">IF(G71="0%","0,00 $",F71*G71)</f>
        <v>0</v>
      </c>
      <c r="I71" s="247">
        <f t="shared" ref="I71:I85" si="3">F71-H71</f>
        <v>0</v>
      </c>
      <c r="J71" s="464"/>
    </row>
    <row r="72" spans="1:10">
      <c r="A72" s="290"/>
      <c r="B72" s="291"/>
      <c r="C72" s="294"/>
      <c r="D72" s="302"/>
      <c r="E72" s="293"/>
      <c r="F72" s="285"/>
      <c r="G72" s="462"/>
      <c r="H72" s="246">
        <f t="shared" si="2"/>
        <v>0</v>
      </c>
      <c r="I72" s="247">
        <f t="shared" si="3"/>
        <v>0</v>
      </c>
      <c r="J72" s="464"/>
    </row>
    <row r="73" spans="1:10">
      <c r="A73" s="290"/>
      <c r="B73" s="291"/>
      <c r="C73" s="294"/>
      <c r="D73" s="302"/>
      <c r="E73" s="293"/>
      <c r="F73" s="285"/>
      <c r="G73" s="462"/>
      <c r="H73" s="246">
        <f t="shared" si="2"/>
        <v>0</v>
      </c>
      <c r="I73" s="247">
        <f t="shared" si="3"/>
        <v>0</v>
      </c>
      <c r="J73" s="464"/>
    </row>
    <row r="74" spans="1:10">
      <c r="A74" s="290"/>
      <c r="B74" s="291"/>
      <c r="C74" s="294"/>
      <c r="D74" s="302"/>
      <c r="E74" s="293"/>
      <c r="F74" s="285"/>
      <c r="G74" s="462"/>
      <c r="H74" s="246">
        <f t="shared" si="2"/>
        <v>0</v>
      </c>
      <c r="I74" s="247">
        <f t="shared" si="3"/>
        <v>0</v>
      </c>
      <c r="J74" s="464"/>
    </row>
    <row r="75" spans="1:10">
      <c r="A75" s="290"/>
      <c r="B75" s="291"/>
      <c r="C75" s="294"/>
      <c r="D75" s="302"/>
      <c r="E75" s="293"/>
      <c r="F75" s="285"/>
      <c r="G75" s="462"/>
      <c r="H75" s="246">
        <f t="shared" si="2"/>
        <v>0</v>
      </c>
      <c r="I75" s="247">
        <f t="shared" si="3"/>
        <v>0</v>
      </c>
      <c r="J75" s="464"/>
    </row>
    <row r="76" spans="1:10">
      <c r="A76" s="290"/>
      <c r="B76" s="291"/>
      <c r="C76" s="294"/>
      <c r="D76" s="302"/>
      <c r="E76" s="293"/>
      <c r="F76" s="285"/>
      <c r="G76" s="462"/>
      <c r="H76" s="246">
        <f t="shared" si="2"/>
        <v>0</v>
      </c>
      <c r="I76" s="247">
        <f t="shared" si="3"/>
        <v>0</v>
      </c>
      <c r="J76" s="464"/>
    </row>
    <row r="77" spans="1:10">
      <c r="A77" s="290"/>
      <c r="B77" s="291"/>
      <c r="C77" s="294"/>
      <c r="D77" s="302"/>
      <c r="E77" s="293"/>
      <c r="F77" s="285"/>
      <c r="G77" s="462"/>
      <c r="H77" s="246">
        <f t="shared" si="2"/>
        <v>0</v>
      </c>
      <c r="I77" s="247">
        <f t="shared" si="3"/>
        <v>0</v>
      </c>
      <c r="J77" s="464"/>
    </row>
    <row r="78" spans="1:10">
      <c r="A78" s="290"/>
      <c r="B78" s="291"/>
      <c r="C78" s="294"/>
      <c r="D78" s="302"/>
      <c r="E78" s="293"/>
      <c r="F78" s="285"/>
      <c r="G78" s="462"/>
      <c r="H78" s="246">
        <f t="shared" si="2"/>
        <v>0</v>
      </c>
      <c r="I78" s="247">
        <f t="shared" si="3"/>
        <v>0</v>
      </c>
      <c r="J78" s="464"/>
    </row>
    <row r="79" spans="1:10">
      <c r="A79" s="290"/>
      <c r="B79" s="291"/>
      <c r="C79" s="294"/>
      <c r="D79" s="302"/>
      <c r="E79" s="293"/>
      <c r="F79" s="285"/>
      <c r="G79" s="462"/>
      <c r="H79" s="246">
        <f t="shared" si="2"/>
        <v>0</v>
      </c>
      <c r="I79" s="247">
        <f t="shared" si="3"/>
        <v>0</v>
      </c>
      <c r="J79" s="464"/>
    </row>
    <row r="80" spans="1:10">
      <c r="A80" s="290"/>
      <c r="B80" s="291"/>
      <c r="C80" s="294"/>
      <c r="D80" s="302"/>
      <c r="E80" s="293"/>
      <c r="F80" s="285"/>
      <c r="G80" s="462"/>
      <c r="H80" s="246">
        <f t="shared" si="2"/>
        <v>0</v>
      </c>
      <c r="I80" s="247">
        <f t="shared" si="3"/>
        <v>0</v>
      </c>
      <c r="J80" s="464"/>
    </row>
    <row r="81" spans="1:13">
      <c r="A81" s="290"/>
      <c r="B81" s="291"/>
      <c r="C81" s="294"/>
      <c r="D81" s="302"/>
      <c r="E81" s="293"/>
      <c r="F81" s="285"/>
      <c r="G81" s="462"/>
      <c r="H81" s="246">
        <f t="shared" si="2"/>
        <v>0</v>
      </c>
      <c r="I81" s="247">
        <f t="shared" si="3"/>
        <v>0</v>
      </c>
      <c r="J81" s="464"/>
    </row>
    <row r="82" spans="1:13">
      <c r="A82" s="290"/>
      <c r="B82" s="291"/>
      <c r="C82" s="294"/>
      <c r="D82" s="302"/>
      <c r="E82" s="293"/>
      <c r="F82" s="285"/>
      <c r="G82" s="462"/>
      <c r="H82" s="246">
        <f t="shared" si="2"/>
        <v>0</v>
      </c>
      <c r="I82" s="247">
        <f t="shared" si="3"/>
        <v>0</v>
      </c>
      <c r="J82" s="464"/>
    </row>
    <row r="83" spans="1:13">
      <c r="A83" s="290"/>
      <c r="B83" s="291"/>
      <c r="C83" s="294"/>
      <c r="D83" s="302"/>
      <c r="E83" s="293"/>
      <c r="F83" s="285"/>
      <c r="G83" s="462"/>
      <c r="H83" s="246">
        <f t="shared" si="2"/>
        <v>0</v>
      </c>
      <c r="I83" s="247">
        <f t="shared" si="3"/>
        <v>0</v>
      </c>
      <c r="J83" s="464"/>
    </row>
    <row r="84" spans="1:13">
      <c r="A84" s="290"/>
      <c r="B84" s="291"/>
      <c r="C84" s="294"/>
      <c r="D84" s="302"/>
      <c r="E84" s="293"/>
      <c r="F84" s="285"/>
      <c r="G84" s="462"/>
      <c r="H84" s="246">
        <f t="shared" si="2"/>
        <v>0</v>
      </c>
      <c r="I84" s="247">
        <f t="shared" si="3"/>
        <v>0</v>
      </c>
      <c r="J84" s="464"/>
    </row>
    <row r="85" spans="1:13" ht="13" thickBot="1">
      <c r="A85" s="295"/>
      <c r="B85" s="296"/>
      <c r="C85" s="297"/>
      <c r="D85" s="318"/>
      <c r="E85" s="319"/>
      <c r="F85" s="298"/>
      <c r="G85" s="462"/>
      <c r="H85" s="246">
        <f t="shared" si="2"/>
        <v>0</v>
      </c>
      <c r="I85" s="247">
        <f t="shared" si="3"/>
        <v>0</v>
      </c>
      <c r="J85" s="465"/>
      <c r="L85" s="185"/>
    </row>
    <row r="86" spans="1:13" ht="24" customHeight="1" thickBot="1">
      <c r="A86" s="675" t="s">
        <v>87</v>
      </c>
      <c r="B86" s="676"/>
      <c r="C86" s="676"/>
      <c r="D86" s="676"/>
      <c r="E86" s="676"/>
      <c r="F86" s="406">
        <f>SUM(F6:F85)</f>
        <v>0</v>
      </c>
      <c r="G86" s="248"/>
      <c r="H86" s="249">
        <f>SUM(H6:H85)</f>
        <v>0</v>
      </c>
      <c r="I86" s="250">
        <f>SUM(I6:I85)</f>
        <v>0</v>
      </c>
      <c r="J86" s="460"/>
      <c r="L86" s="186"/>
      <c r="M86" s="187"/>
    </row>
    <row r="87" spans="1:13" ht="3.75" customHeight="1">
      <c r="G87" s="251"/>
      <c r="H87" s="461"/>
      <c r="I87" s="461"/>
    </row>
    <row r="89" spans="1:13" ht="14.5">
      <c r="G89" s="188">
        <v>0</v>
      </c>
      <c r="I89" s="189"/>
    </row>
    <row r="90" spans="1:13">
      <c r="G90" s="188">
        <v>0.5</v>
      </c>
    </row>
    <row r="91" spans="1:13">
      <c r="G91" s="188">
        <v>1</v>
      </c>
    </row>
    <row r="92" spans="1:13">
      <c r="G92" s="190"/>
    </row>
    <row r="93" spans="1:13">
      <c r="G93" s="191"/>
    </row>
    <row r="94" spans="1:13">
      <c r="G94" s="191"/>
    </row>
  </sheetData>
  <sheetProtection algorithmName="SHA-512" hashValue="WgVw10eajlfJjh6AiUNuW5T73dFxdmHHX3omPaBvNDv3nuu+HCaZJTq03vzWKMbgbCxMC8RX8qe1BLSten44Iw==" saltValue="Fz8ARbqkfrABL+2Tyt5n2A==" spinCount="100000" sheet="1" sort="0" autoFilter="0" pivotTables="0"/>
  <autoFilter ref="A5:J86" xr:uid="{00000000-0009-0000-0000-000005000000}"/>
  <mergeCells count="2">
    <mergeCell ref="A86:E86"/>
    <mergeCell ref="C1:E1"/>
  </mergeCells>
  <phoneticPr fontId="54" type="noConversion"/>
  <conditionalFormatting sqref="F1:F85 F87:F1048576">
    <cfRule type="cellIs" dxfId="0" priority="1" operator="lessThanOrEqual">
      <formula>$G$1</formula>
    </cfRule>
  </conditionalFormatting>
  <dataValidations count="1">
    <dataValidation type="list" allowBlank="1" showInputMessage="1" showErrorMessage="1" sqref="G6:G85" xr:uid="{00000000-0002-0000-0500-000000000000}">
      <formula1>$G$88:$G$91</formula1>
    </dataValidation>
  </dataValidations>
  <pageMargins left="0.70866141732283472" right="0.70866141732283472" top="0.74803149606299213" bottom="0.74803149606299213" header="0.31496062992125984" footer="0.31496062992125984"/>
  <pageSetup paperSize="5" fitToHeight="0" orientation="landscape"/>
  <headerFooter>
    <oddFooter>&amp;LMAMH/DIC-2022&amp;RPage &amp;P de &amp;N</oddFooter>
  </headerFooter>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pageSetUpPr fitToPage="1"/>
  </sheetPr>
  <dimension ref="A1:K201"/>
  <sheetViews>
    <sheetView workbookViewId="0">
      <selection activeCell="B1" sqref="B1:H1"/>
    </sheetView>
  </sheetViews>
  <sheetFormatPr baseColWidth="10" defaultColWidth="14.453125" defaultRowHeight="12.5"/>
  <cols>
    <col min="1" max="1" width="23.54296875" style="68" customWidth="1"/>
    <col min="2" max="2" width="3.453125" style="68" customWidth="1"/>
    <col min="3" max="3" width="19.54296875" style="68" customWidth="1"/>
    <col min="4" max="4" width="2.81640625" style="68" customWidth="1"/>
    <col min="5" max="5" width="19.54296875" style="68" customWidth="1"/>
    <col min="6" max="6" width="2.81640625" style="68" customWidth="1"/>
    <col min="7" max="7" width="19.54296875" style="68" customWidth="1"/>
    <col min="8" max="8" width="2.81640625" style="68" customWidth="1"/>
    <col min="9" max="9" width="19.54296875" style="68" customWidth="1"/>
    <col min="10" max="10" width="13.453125" style="68" customWidth="1"/>
    <col min="11" max="11" width="6.453125" style="82" hidden="1" customWidth="1"/>
    <col min="12" max="16384" width="14.453125" style="68"/>
  </cols>
  <sheetData>
    <row r="1" spans="1:11" ht="42" customHeight="1" thickBot="1">
      <c r="A1" s="407"/>
      <c r="B1" s="682" t="s">
        <v>88</v>
      </c>
      <c r="C1" s="683"/>
      <c r="D1" s="683"/>
      <c r="E1" s="683"/>
      <c r="F1" s="683"/>
      <c r="G1" s="683"/>
      <c r="H1" s="684"/>
      <c r="I1" s="408"/>
    </row>
    <row r="2" spans="1:11" ht="21.75" customHeight="1">
      <c r="K2" s="68"/>
    </row>
    <row r="3" spans="1:11" ht="20.25" customHeight="1">
      <c r="A3" s="401" t="s">
        <v>42</v>
      </c>
      <c r="B3" s="252"/>
      <c r="C3" s="403" t="str">
        <f>IF('Formulaire p. 1'!AT24="","",'Formulaire p. 1'!AT24)</f>
        <v/>
      </c>
      <c r="D3" s="253"/>
      <c r="E3" s="254"/>
      <c r="F3" s="253"/>
      <c r="G3" s="254"/>
      <c r="H3" s="239"/>
      <c r="I3" s="255"/>
    </row>
    <row r="4" spans="1:11" ht="18" customHeight="1" thickBot="1">
      <c r="A4" s="252"/>
      <c r="B4" s="256"/>
      <c r="C4" s="257"/>
      <c r="D4" s="259"/>
      <c r="E4" s="239"/>
      <c r="F4" s="258"/>
      <c r="G4" s="254"/>
      <c r="H4" s="239"/>
      <c r="I4" s="255"/>
    </row>
    <row r="5" spans="1:11" s="83" customFormat="1" ht="18.75" customHeight="1">
      <c r="A5" s="685" t="s">
        <v>89</v>
      </c>
      <c r="B5" s="259"/>
      <c r="C5" s="687" t="s">
        <v>90</v>
      </c>
      <c r="D5" s="259"/>
      <c r="E5" s="689" t="s">
        <v>91</v>
      </c>
      <c r="F5" s="133"/>
      <c r="G5" s="691" t="s">
        <v>92</v>
      </c>
      <c r="H5" s="133"/>
      <c r="I5" s="680" t="s">
        <v>93</v>
      </c>
      <c r="K5" s="84"/>
    </row>
    <row r="6" spans="1:11" ht="18.75" customHeight="1" thickBot="1">
      <c r="A6" s="686"/>
      <c r="B6" s="259"/>
      <c r="C6" s="688"/>
      <c r="D6" s="259"/>
      <c r="E6" s="690"/>
      <c r="F6" s="133"/>
      <c r="G6" s="692"/>
      <c r="H6" s="133"/>
      <c r="I6" s="681"/>
      <c r="K6" s="81">
        <v>1</v>
      </c>
    </row>
    <row r="7" spans="1:11" ht="16" customHeight="1">
      <c r="A7" s="260" t="s">
        <v>94</v>
      </c>
      <c r="B7" s="261"/>
      <c r="C7" s="262">
        <f>SUMIFS('Annexe A p. 2'!$S$13:$S$262,'Annexe A p. 2'!$T$13:$T$262,A7)</f>
        <v>0</v>
      </c>
      <c r="D7" s="263"/>
      <c r="E7" s="264">
        <f>SUMIFS('Annexe B p. 3'!$S$13:$S$162,'Annexe B p. 3'!$T$13:$T$162,A7)</f>
        <v>0</v>
      </c>
      <c r="F7" s="265"/>
      <c r="G7" s="264">
        <f>SUMIFS('Annexe C p. 4'!$S$13:$S$112,'Annexe C p. 4'!$T$13:$T$112,A7)</f>
        <v>0</v>
      </c>
      <c r="H7" s="265"/>
      <c r="I7" s="266">
        <f t="shared" ref="I7:I25" si="0">C7+E7+G7</f>
        <v>0</v>
      </c>
      <c r="K7" s="81">
        <v>1</v>
      </c>
    </row>
    <row r="8" spans="1:11" ht="16" customHeight="1">
      <c r="A8" s="267" t="s">
        <v>95</v>
      </c>
      <c r="B8" s="261"/>
      <c r="C8" s="268">
        <f>SUMIFS('Annexe A p. 2'!$S$13:$S$262,'Annexe A p. 2'!$T$13:$T$262,A8)</f>
        <v>0</v>
      </c>
      <c r="D8" s="263"/>
      <c r="E8" s="269">
        <f>SUMIFS('Annexe B p. 3'!$S$13:$S$162,'Annexe B p. 3'!$T$13:$T$162,A8)</f>
        <v>0</v>
      </c>
      <c r="F8" s="265"/>
      <c r="G8" s="269">
        <f>SUMIFS('Annexe C p. 4'!$S$13:$S$112,'Annexe C p. 4'!$T$13:$T$112,A8)</f>
        <v>0</v>
      </c>
      <c r="H8" s="265"/>
      <c r="I8" s="270">
        <f t="shared" si="0"/>
        <v>0</v>
      </c>
      <c r="K8" s="81">
        <v>1</v>
      </c>
    </row>
    <row r="9" spans="1:11" ht="16" customHeight="1">
      <c r="A9" s="267" t="s">
        <v>96</v>
      </c>
      <c r="B9" s="261"/>
      <c r="C9" s="268">
        <f>SUMIFS('Annexe A p. 2'!$S$13:$S$262,'Annexe A p. 2'!$T$13:$T$262,A9)</f>
        <v>0</v>
      </c>
      <c r="D9" s="263"/>
      <c r="E9" s="269">
        <f>SUMIFS('Annexe B p. 3'!$S$13:$S$162,'Annexe B p. 3'!$T$13:$T$162,A9)</f>
        <v>0</v>
      </c>
      <c r="F9" s="265"/>
      <c r="G9" s="269">
        <f>SUMIFS('Annexe C p. 4'!$S$13:$S$112,'Annexe C p. 4'!$T$13:$T$112,A9)</f>
        <v>0</v>
      </c>
      <c r="H9" s="265"/>
      <c r="I9" s="270">
        <f t="shared" si="0"/>
        <v>0</v>
      </c>
      <c r="K9" s="81">
        <v>1</v>
      </c>
    </row>
    <row r="10" spans="1:11" ht="16" customHeight="1">
      <c r="A10" s="267" t="s">
        <v>97</v>
      </c>
      <c r="B10" s="261"/>
      <c r="C10" s="268">
        <f>SUMIFS('Annexe A p. 2'!$S$13:$S$262,'Annexe A p. 2'!$T$13:$T$262,A10)</f>
        <v>0</v>
      </c>
      <c r="D10" s="263"/>
      <c r="E10" s="269">
        <f>SUMIFS('Annexe B p. 3'!$S$13:$S$162,'Annexe B p. 3'!$T$13:$T$162,A10)</f>
        <v>0</v>
      </c>
      <c r="F10" s="265"/>
      <c r="G10" s="269">
        <f>SUMIFS('Annexe C p. 4'!$S$13:$S$112,'Annexe C p. 4'!$T$13:$T$112,A10)</f>
        <v>0</v>
      </c>
      <c r="H10" s="265"/>
      <c r="I10" s="270">
        <f t="shared" si="0"/>
        <v>0</v>
      </c>
      <c r="K10" s="81">
        <v>1</v>
      </c>
    </row>
    <row r="11" spans="1:11" ht="16" customHeight="1">
      <c r="A11" s="267" t="s">
        <v>98</v>
      </c>
      <c r="B11" s="261"/>
      <c r="C11" s="268">
        <f>SUMIFS('Annexe A p. 2'!$S$13:$S$262,'Annexe A p. 2'!$T$13:$T$262,A11)</f>
        <v>0</v>
      </c>
      <c r="D11" s="263"/>
      <c r="E11" s="269">
        <f>SUMIFS('Annexe B p. 3'!$S$13:$S$162,'Annexe B p. 3'!$T$13:$T$162,A11)</f>
        <v>0</v>
      </c>
      <c r="F11" s="265"/>
      <c r="G11" s="269">
        <f>SUMIFS('Annexe C p. 4'!$S$13:$S$112,'Annexe C p. 4'!$T$13:$T$112,A11)</f>
        <v>0</v>
      </c>
      <c r="H11" s="265"/>
      <c r="I11" s="270">
        <f t="shared" si="0"/>
        <v>0</v>
      </c>
      <c r="K11" s="81">
        <v>0</v>
      </c>
    </row>
    <row r="12" spans="1:11" ht="16" customHeight="1">
      <c r="A12" s="267" t="s">
        <v>99</v>
      </c>
      <c r="B12" s="261"/>
      <c r="C12" s="268">
        <f>SUMIFS('Annexe A p. 2'!$S$13:$S$262,'Annexe A p. 2'!$T$13:$T$262,A12)</f>
        <v>0</v>
      </c>
      <c r="D12" s="263"/>
      <c r="E12" s="269">
        <f>SUMIFS('Annexe B p. 3'!$S$13:$S$162,'Annexe B p. 3'!$T$13:$T$162,A12)</f>
        <v>0</v>
      </c>
      <c r="F12" s="265"/>
      <c r="G12" s="269">
        <f>SUMIFS('Annexe C p. 4'!$S$13:$S$112,'Annexe C p. 4'!$T$13:$T$112,A12)</f>
        <v>0</v>
      </c>
      <c r="H12" s="265"/>
      <c r="I12" s="270">
        <f t="shared" si="0"/>
        <v>0</v>
      </c>
      <c r="K12" s="81">
        <v>0</v>
      </c>
    </row>
    <row r="13" spans="1:11" ht="16" customHeight="1">
      <c r="A13" s="267" t="s">
        <v>100</v>
      </c>
      <c r="B13" s="261"/>
      <c r="C13" s="268">
        <f>SUMIFS('Annexe A p. 2'!$S$13:$S$262,'Annexe A p. 2'!$T$13:$T$262,A13)</f>
        <v>0</v>
      </c>
      <c r="D13" s="263"/>
      <c r="E13" s="269">
        <f>SUMIFS('Annexe B p. 3'!$S$13:$S$162,'Annexe B p. 3'!$T$13:$T$162,A13)</f>
        <v>0</v>
      </c>
      <c r="F13" s="265"/>
      <c r="G13" s="269">
        <f>SUMIFS('Annexe C p. 4'!$S$13:$S$112,'Annexe C p. 4'!$T$13:$T$112,A13)</f>
        <v>0</v>
      </c>
      <c r="H13" s="265"/>
      <c r="I13" s="270">
        <f t="shared" si="0"/>
        <v>0</v>
      </c>
      <c r="K13" s="81">
        <v>1</v>
      </c>
    </row>
    <row r="14" spans="1:11" ht="16" customHeight="1">
      <c r="A14" s="267" t="s">
        <v>101</v>
      </c>
      <c r="B14" s="261"/>
      <c r="C14" s="268">
        <f>SUMIFS('Annexe A p. 2'!$S$13:$S$262,'Annexe A p. 2'!$T$13:$T$262,A14)</f>
        <v>0</v>
      </c>
      <c r="D14" s="263"/>
      <c r="E14" s="269">
        <f>SUMIFS('Annexe B p. 3'!$S$13:$S$162,'Annexe B p. 3'!$T$13:$T$162,A14)</f>
        <v>0</v>
      </c>
      <c r="F14" s="265"/>
      <c r="G14" s="269">
        <f>SUMIFS('Annexe C p. 4'!$S$13:$S$112,'Annexe C p. 4'!$T$13:$T$112,A14)</f>
        <v>0</v>
      </c>
      <c r="H14" s="265"/>
      <c r="I14" s="270">
        <f t="shared" si="0"/>
        <v>0</v>
      </c>
      <c r="K14" s="81">
        <v>1</v>
      </c>
    </row>
    <row r="15" spans="1:11" ht="16" customHeight="1">
      <c r="A15" s="267" t="s">
        <v>102</v>
      </c>
      <c r="B15" s="261"/>
      <c r="C15" s="268">
        <f>SUMIFS('Annexe A p. 2'!$S$13:$S$262,'Annexe A p. 2'!$T$13:$T$262,A15)</f>
        <v>0</v>
      </c>
      <c r="D15" s="263"/>
      <c r="E15" s="269">
        <f>SUMIFS('Annexe B p. 3'!$S$13:$S$162,'Annexe B p. 3'!$T$13:$T$162,A15)</f>
        <v>0</v>
      </c>
      <c r="F15" s="265"/>
      <c r="G15" s="269">
        <f>SUMIFS('Annexe C p. 4'!$S$13:$S$112,'Annexe C p. 4'!$T$13:$T$112,A15)</f>
        <v>0</v>
      </c>
      <c r="H15" s="265"/>
      <c r="I15" s="270">
        <f t="shared" si="0"/>
        <v>0</v>
      </c>
      <c r="K15" s="81">
        <v>1</v>
      </c>
    </row>
    <row r="16" spans="1:11" ht="16" customHeight="1">
      <c r="A16" s="267" t="s">
        <v>103</v>
      </c>
      <c r="B16" s="261"/>
      <c r="C16" s="268">
        <f>SUMIFS('Annexe A p. 2'!$S$13:$S$262,'Annexe A p. 2'!$T$13:$T$262,A16)</f>
        <v>0</v>
      </c>
      <c r="D16" s="263"/>
      <c r="E16" s="269">
        <f>SUMIFS('Annexe B p. 3'!$S$13:$S$162,'Annexe B p. 3'!$T$13:$T$162,A16)</f>
        <v>0</v>
      </c>
      <c r="F16" s="265"/>
      <c r="G16" s="269">
        <f>SUMIFS('Annexe C p. 4'!$S$13:$S$112,'Annexe C p. 4'!$T$13:$T$112,A16)</f>
        <v>0</v>
      </c>
      <c r="H16" s="265"/>
      <c r="I16" s="270">
        <f t="shared" si="0"/>
        <v>0</v>
      </c>
      <c r="K16" s="81">
        <v>1</v>
      </c>
    </row>
    <row r="17" spans="1:11" ht="16" customHeight="1">
      <c r="A17" s="267" t="s">
        <v>104</v>
      </c>
      <c r="B17" s="261"/>
      <c r="C17" s="268">
        <f>SUMIFS('Annexe A p. 2'!$S$13:$S$262,'Annexe A p. 2'!$T$13:$T$262,A17)</f>
        <v>0</v>
      </c>
      <c r="D17" s="263"/>
      <c r="E17" s="269">
        <f>SUMIFS('Annexe B p. 3'!$S$13:$S$162,'Annexe B p. 3'!$T$13:$T$162,A17)</f>
        <v>0</v>
      </c>
      <c r="F17" s="265"/>
      <c r="G17" s="269">
        <f>SUMIFS('Annexe C p. 4'!$S$13:$S$112,'Annexe C p. 4'!$T$13:$T$112,A17)</f>
        <v>0</v>
      </c>
      <c r="H17" s="265"/>
      <c r="I17" s="270">
        <f t="shared" si="0"/>
        <v>0</v>
      </c>
      <c r="K17" s="81">
        <v>1</v>
      </c>
    </row>
    <row r="18" spans="1:11" ht="16" customHeight="1">
      <c r="A18" s="267" t="s">
        <v>105</v>
      </c>
      <c r="B18" s="261"/>
      <c r="C18" s="268">
        <f>SUMIFS('Annexe A p. 2'!$S$13:$S$262,'Annexe A p. 2'!$T$13:$T$262,A18)</f>
        <v>0</v>
      </c>
      <c r="D18" s="263"/>
      <c r="E18" s="269">
        <f>SUMIFS('Annexe B p. 3'!$S$13:$S$162,'Annexe B p. 3'!$T$13:$T$162,A18)</f>
        <v>0</v>
      </c>
      <c r="F18" s="265"/>
      <c r="G18" s="269">
        <f>SUMIFS('Annexe C p. 4'!$S$13:$S$112,'Annexe C p. 4'!$T$13:$T$112,A18)</f>
        <v>0</v>
      </c>
      <c r="H18" s="265"/>
      <c r="I18" s="270">
        <f t="shared" si="0"/>
        <v>0</v>
      </c>
      <c r="K18" s="81">
        <v>1</v>
      </c>
    </row>
    <row r="19" spans="1:11" ht="16" customHeight="1">
      <c r="A19" s="271" t="s">
        <v>106</v>
      </c>
      <c r="B19" s="272"/>
      <c r="C19" s="268">
        <f>SUMIFS('Annexe A p. 2'!$S$13:$S$262,'Annexe A p. 2'!$T$13:$T$262,A19)</f>
        <v>0</v>
      </c>
      <c r="D19" s="263"/>
      <c r="E19" s="269">
        <f>SUMIFS('Annexe B p. 3'!$S$13:$S$162,'Annexe B p. 3'!$T$13:$T$162,A19)</f>
        <v>0</v>
      </c>
      <c r="F19" s="265"/>
      <c r="G19" s="269">
        <f>SUMIFS('Annexe C p. 4'!$S$13:$S$112,'Annexe C p. 4'!$T$13:$T$112,A19)</f>
        <v>0</v>
      </c>
      <c r="H19" s="265"/>
      <c r="I19" s="270">
        <f t="shared" si="0"/>
        <v>0</v>
      </c>
      <c r="K19" s="81">
        <v>1</v>
      </c>
    </row>
    <row r="20" spans="1:11" ht="16" customHeight="1">
      <c r="A20" s="271" t="s">
        <v>107</v>
      </c>
      <c r="B20" s="272"/>
      <c r="C20" s="268">
        <f>SUMIFS('Annexe A p. 2'!$S$13:$S$262,'Annexe A p. 2'!$T$13:$T$262,A20)</f>
        <v>0</v>
      </c>
      <c r="D20" s="263"/>
      <c r="E20" s="269">
        <f>SUMIFS('Annexe B p. 3'!$S$13:$S$162,'Annexe B p. 3'!$T$13:$T$162,A20)</f>
        <v>0</v>
      </c>
      <c r="F20" s="265"/>
      <c r="G20" s="269">
        <f>SUMIFS('Annexe C p. 4'!$S$13:$S$112,'Annexe C p. 4'!$T$13:$T$112,A20)</f>
        <v>0</v>
      </c>
      <c r="H20" s="265"/>
      <c r="I20" s="270">
        <f t="shared" si="0"/>
        <v>0</v>
      </c>
      <c r="K20" s="81">
        <v>0</v>
      </c>
    </row>
    <row r="21" spans="1:11" ht="16" customHeight="1">
      <c r="A21" s="271" t="s">
        <v>108</v>
      </c>
      <c r="B21" s="272"/>
      <c r="C21" s="268">
        <f>SUMIFS('Annexe A p. 2'!$S$13:$S$262,'Annexe A p. 2'!$T$13:$T$262,A21)</f>
        <v>0</v>
      </c>
      <c r="D21" s="263"/>
      <c r="E21" s="269">
        <f>SUMIFS('Annexe B p. 3'!$S$13:$S$162,'Annexe B p. 3'!$T$13:$T$162,A21)</f>
        <v>0</v>
      </c>
      <c r="F21" s="265"/>
      <c r="G21" s="269">
        <f>SUMIFS('Annexe C p. 4'!$S$13:$S$112,'Annexe C p. 4'!$T$13:$T$112,A21)</f>
        <v>0</v>
      </c>
      <c r="H21" s="265"/>
      <c r="I21" s="270">
        <f t="shared" si="0"/>
        <v>0</v>
      </c>
      <c r="K21" s="81">
        <v>0</v>
      </c>
    </row>
    <row r="22" spans="1:11" ht="16" customHeight="1">
      <c r="A22" s="273" t="s">
        <v>109</v>
      </c>
      <c r="B22" s="272"/>
      <c r="C22" s="268">
        <f>SUMIFS('Annexe A p. 2'!$S$13:$S$262,'Annexe A p. 2'!$T$13:$T$262,A22)</f>
        <v>0</v>
      </c>
      <c r="D22" s="263"/>
      <c r="E22" s="269">
        <f>SUMIFS('Annexe B p. 3'!$S$13:$S$162,'Annexe B p. 3'!$T$13:$T$162,A22)</f>
        <v>0</v>
      </c>
      <c r="F22" s="265"/>
      <c r="G22" s="269">
        <f>SUMIFS('Annexe C p. 4'!$S$13:$S$112,'Annexe C p. 4'!$T$13:$T$112,A22)</f>
        <v>0</v>
      </c>
      <c r="H22" s="265"/>
      <c r="I22" s="270">
        <f t="shared" si="0"/>
        <v>0</v>
      </c>
      <c r="K22" s="81">
        <v>0</v>
      </c>
    </row>
    <row r="23" spans="1:11" ht="16" customHeight="1">
      <c r="A23" s="273" t="s">
        <v>110</v>
      </c>
      <c r="B23" s="272"/>
      <c r="C23" s="268">
        <f>SUMIFS('Annexe A p. 2'!$S$13:$S$262,'Annexe A p. 2'!$T$13:$T$262,A23)</f>
        <v>0</v>
      </c>
      <c r="D23" s="263"/>
      <c r="E23" s="269">
        <f>SUMIFS('Annexe B p. 3'!$S$13:$S$162,'Annexe B p. 3'!$T$13:$T$162,A23)</f>
        <v>0</v>
      </c>
      <c r="F23" s="265"/>
      <c r="G23" s="269">
        <f>SUMIFS('Annexe C p. 4'!$S$13:$S$112,'Annexe C p. 4'!$T$13:$T$112,A23)</f>
        <v>0</v>
      </c>
      <c r="H23" s="265"/>
      <c r="I23" s="270">
        <f t="shared" si="0"/>
        <v>0</v>
      </c>
      <c r="K23" s="81">
        <v>0</v>
      </c>
    </row>
    <row r="24" spans="1:11" ht="16" customHeight="1">
      <c r="A24" s="273" t="s">
        <v>111</v>
      </c>
      <c r="B24" s="272"/>
      <c r="C24" s="268">
        <f>SUMIFS('Annexe A p. 2'!$S$13:$S$262,'Annexe A p. 2'!$T$13:$T$262,A24)</f>
        <v>0</v>
      </c>
      <c r="D24" s="263"/>
      <c r="E24" s="269">
        <f>SUMIFS('Annexe B p. 3'!$S$13:$S$162,'Annexe B p. 3'!$T$13:$T$162,A24)</f>
        <v>0</v>
      </c>
      <c r="F24" s="265"/>
      <c r="G24" s="269">
        <f>SUMIFS('Annexe C p. 4'!$S$13:$S$112,'Annexe C p. 4'!$T$13:$T$112,A24)</f>
        <v>0</v>
      </c>
      <c r="H24" s="265"/>
      <c r="I24" s="270">
        <f t="shared" si="0"/>
        <v>0</v>
      </c>
      <c r="K24" s="81">
        <v>0</v>
      </c>
    </row>
    <row r="25" spans="1:11" ht="16" customHeight="1" thickBot="1">
      <c r="A25" s="274" t="s">
        <v>112</v>
      </c>
      <c r="B25" s="272"/>
      <c r="C25" s="268">
        <f>SUMIFS('Annexe A p. 2'!$S$13:$S$262,'Annexe A p. 2'!$T$13:$T$262,A25)</f>
        <v>0</v>
      </c>
      <c r="D25" s="275"/>
      <c r="E25" s="269">
        <f>SUMIFS('Annexe B p. 3'!$S$13:$S$162,'Annexe B p. 3'!$T$13:$T$162,A25)</f>
        <v>0</v>
      </c>
      <c r="F25" s="265"/>
      <c r="G25" s="269">
        <f>SUMIFS('Annexe C p. 4'!$S$13:$S$112,'Annexe C p. 4'!$T$13:$T$112,A25)</f>
        <v>0</v>
      </c>
      <c r="H25" s="265"/>
      <c r="I25" s="276">
        <f t="shared" si="0"/>
        <v>0</v>
      </c>
      <c r="K25" s="81">
        <v>0</v>
      </c>
    </row>
    <row r="26" spans="1:11" ht="18.75" customHeight="1">
      <c r="A26" s="277" t="s">
        <v>32</v>
      </c>
      <c r="B26" s="259"/>
      <c r="C26" s="278">
        <f>SUM(C7:C25)</f>
        <v>0</v>
      </c>
      <c r="D26" s="279"/>
      <c r="E26" s="278">
        <f>SUM(E7:E25)</f>
        <v>0</v>
      </c>
      <c r="F26" s="280"/>
      <c r="G26" s="278">
        <f>SUM(G7:G25)</f>
        <v>0</v>
      </c>
      <c r="H26" s="280"/>
      <c r="I26" s="278">
        <f>SUM(I7:I25)</f>
        <v>0</v>
      </c>
      <c r="K26" s="85">
        <v>1</v>
      </c>
    </row>
    <row r="27" spans="1:11" ht="20.25" customHeight="1" thickBot="1">
      <c r="A27" s="316" t="s">
        <v>113</v>
      </c>
      <c r="B27" s="259"/>
      <c r="C27" s="281">
        <f>SUMIFS('Annexe A p. 2'!$S$13:$S$262,'Annexe A p. 2'!$T$13:$T$262,#N/A)</f>
        <v>0</v>
      </c>
      <c r="D27" s="282"/>
      <c r="E27" s="281">
        <f>SUMIFS('Annexe B p. 3'!$S$13:$S$162,'Annexe B p. 3'!$T$13:$T$162,#N/A)</f>
        <v>0</v>
      </c>
      <c r="F27" s="283"/>
      <c r="G27" s="284">
        <f>SUMIFS('Annexe C p. 4'!$S$13:$S$112,'Annexe C p. 4'!$T$13:$T$112,#N/A)</f>
        <v>0</v>
      </c>
      <c r="H27" s="283"/>
      <c r="I27" s="281">
        <f>C27+E27+G27</f>
        <v>0</v>
      </c>
      <c r="K27" s="85">
        <v>1</v>
      </c>
    </row>
    <row r="28" spans="1:11">
      <c r="A28" s="86"/>
      <c r="B28" s="234"/>
      <c r="C28" s="86"/>
      <c r="K28" s="68"/>
    </row>
    <row r="29" spans="1:11">
      <c r="A29" s="86"/>
      <c r="B29" s="234"/>
      <c r="C29" s="86"/>
      <c r="K29" s="68"/>
    </row>
    <row r="30" spans="1:11">
      <c r="A30" s="86"/>
      <c r="B30" s="234"/>
      <c r="C30" s="86"/>
      <c r="K30" s="68"/>
    </row>
    <row r="31" spans="1:11" ht="12.75" customHeight="1">
      <c r="K31" s="68"/>
    </row>
    <row r="32" spans="1:11" ht="12.75" customHeight="1">
      <c r="K32" s="68"/>
    </row>
    <row r="33" spans="11:11" ht="12.75" customHeight="1">
      <c r="K33" s="68"/>
    </row>
    <row r="34" spans="11:11" ht="12.75" customHeight="1">
      <c r="K34" s="68"/>
    </row>
    <row r="35" spans="11:11" ht="12.75" customHeight="1">
      <c r="K35" s="68"/>
    </row>
    <row r="36" spans="11:11" ht="12.75" customHeight="1">
      <c r="K36" s="68"/>
    </row>
    <row r="37" spans="11:11" ht="12.75" customHeight="1">
      <c r="K37" s="68"/>
    </row>
    <row r="38" spans="11:11" ht="12.75" customHeight="1">
      <c r="K38" s="68"/>
    </row>
    <row r="39" spans="11:11" ht="12.75" customHeight="1">
      <c r="K39" s="68"/>
    </row>
    <row r="40" spans="11:11" ht="12.75" customHeight="1">
      <c r="K40" s="68"/>
    </row>
    <row r="41" spans="11:11" ht="12.75" customHeight="1">
      <c r="K41" s="68"/>
    </row>
    <row r="42" spans="11:11" ht="12.75" customHeight="1">
      <c r="K42" s="68"/>
    </row>
    <row r="43" spans="11:11" ht="12.75" customHeight="1">
      <c r="K43" s="68"/>
    </row>
    <row r="44" spans="11:11" ht="12.75" customHeight="1">
      <c r="K44" s="68"/>
    </row>
    <row r="45" spans="11:11" ht="12.75" customHeight="1">
      <c r="K45" s="68"/>
    </row>
    <row r="46" spans="11:11" ht="12.75" customHeight="1">
      <c r="K46" s="68"/>
    </row>
    <row r="47" spans="11:11" ht="12.75" customHeight="1">
      <c r="K47" s="68"/>
    </row>
    <row r="48" spans="11:11" ht="12.75" customHeight="1">
      <c r="K48" s="68"/>
    </row>
    <row r="49" spans="11:11" ht="12.75" customHeight="1">
      <c r="K49" s="68"/>
    </row>
    <row r="50" spans="11:11" ht="12.75" customHeight="1">
      <c r="K50" s="68"/>
    </row>
    <row r="51" spans="11:11" ht="12.75" customHeight="1">
      <c r="K51" s="68"/>
    </row>
    <row r="52" spans="11:11" ht="12.75" customHeight="1">
      <c r="K52" s="68"/>
    </row>
    <row r="53" spans="11:11" ht="12.75" customHeight="1">
      <c r="K53" s="68"/>
    </row>
    <row r="54" spans="11:11" ht="12.75" customHeight="1">
      <c r="K54" s="68"/>
    </row>
    <row r="55" spans="11:11" ht="12.75" customHeight="1">
      <c r="K55" s="68"/>
    </row>
    <row r="56" spans="11:11" ht="12.75" customHeight="1">
      <c r="K56" s="68"/>
    </row>
    <row r="57" spans="11:11" ht="12.75" customHeight="1">
      <c r="K57" s="68"/>
    </row>
    <row r="58" spans="11:11" ht="12.75" customHeight="1">
      <c r="K58" s="68"/>
    </row>
    <row r="59" spans="11:11" ht="12.75" customHeight="1">
      <c r="K59" s="68"/>
    </row>
    <row r="60" spans="11:11" ht="12.75" customHeight="1">
      <c r="K60" s="68"/>
    </row>
    <row r="61" spans="11:11" ht="12.75" customHeight="1">
      <c r="K61" s="68"/>
    </row>
    <row r="62" spans="11:11" ht="12.75" customHeight="1">
      <c r="K62" s="68"/>
    </row>
    <row r="63" spans="11:11" ht="12.75" customHeight="1">
      <c r="K63" s="68"/>
    </row>
    <row r="64" spans="11:11" ht="12.75" customHeight="1">
      <c r="K64" s="68"/>
    </row>
    <row r="65" spans="11:11" ht="12.75" customHeight="1">
      <c r="K65" s="68"/>
    </row>
    <row r="66" spans="11:11" ht="12.75" customHeight="1">
      <c r="K66" s="68"/>
    </row>
    <row r="67" spans="11:11" ht="12.75" customHeight="1">
      <c r="K67" s="68"/>
    </row>
    <row r="68" spans="11:11" ht="12.75" customHeight="1">
      <c r="K68" s="68"/>
    </row>
    <row r="69" spans="11:11" ht="12.75" customHeight="1">
      <c r="K69" s="68"/>
    </row>
    <row r="70" spans="11:11" ht="12.75" customHeight="1">
      <c r="K70" s="68"/>
    </row>
    <row r="71" spans="11:11" ht="12.75" customHeight="1">
      <c r="K71" s="68"/>
    </row>
    <row r="72" spans="11:11" ht="12.75" customHeight="1">
      <c r="K72" s="68"/>
    </row>
    <row r="73" spans="11:11" ht="12.75" customHeight="1">
      <c r="K73" s="68"/>
    </row>
    <row r="74" spans="11:11" ht="12.75" customHeight="1">
      <c r="K74" s="68"/>
    </row>
    <row r="75" spans="11:11" ht="12.75" customHeight="1">
      <c r="K75" s="68"/>
    </row>
    <row r="76" spans="11:11" ht="12.75" customHeight="1">
      <c r="K76" s="68"/>
    </row>
    <row r="77" spans="11:11" ht="12.75" customHeight="1">
      <c r="K77" s="68"/>
    </row>
    <row r="78" spans="11:11" ht="12.75" customHeight="1">
      <c r="K78" s="68"/>
    </row>
    <row r="79" spans="11:11" ht="12.75" customHeight="1">
      <c r="K79" s="68"/>
    </row>
    <row r="80" spans="11:11" ht="12.75" customHeight="1">
      <c r="K80" s="68"/>
    </row>
    <row r="81" spans="11:11" ht="12.75" customHeight="1">
      <c r="K81" s="68"/>
    </row>
    <row r="82" spans="11:11" ht="12.75" customHeight="1">
      <c r="K82" s="68"/>
    </row>
    <row r="83" spans="11:11" ht="12.75" customHeight="1">
      <c r="K83" s="68"/>
    </row>
    <row r="84" spans="11:11" ht="12.75" customHeight="1">
      <c r="K84" s="68"/>
    </row>
    <row r="85" spans="11:11" ht="12.75" customHeight="1">
      <c r="K85" s="68"/>
    </row>
    <row r="86" spans="11:11" ht="12.75" customHeight="1">
      <c r="K86" s="68"/>
    </row>
    <row r="87" spans="11:11" ht="12.75" customHeight="1">
      <c r="K87" s="68"/>
    </row>
    <row r="88" spans="11:11" ht="12.75" customHeight="1">
      <c r="K88" s="68"/>
    </row>
    <row r="89" spans="11:11" ht="12.75" customHeight="1">
      <c r="K89" s="68"/>
    </row>
    <row r="90" spans="11:11" ht="12.75" customHeight="1">
      <c r="K90" s="68"/>
    </row>
    <row r="91" spans="11:11" ht="12.75" customHeight="1">
      <c r="K91" s="68"/>
    </row>
    <row r="92" spans="11:11" ht="12.75" customHeight="1">
      <c r="K92" s="68"/>
    </row>
    <row r="93" spans="11:11" ht="12.75" customHeight="1">
      <c r="K93" s="68"/>
    </row>
    <row r="94" spans="11:11" ht="12.75" customHeight="1">
      <c r="K94" s="68"/>
    </row>
    <row r="95" spans="11:11" ht="12.75" customHeight="1">
      <c r="K95" s="68"/>
    </row>
    <row r="96" spans="11:11" ht="12.75" customHeight="1">
      <c r="K96" s="68"/>
    </row>
    <row r="97" spans="11:11" ht="12.75" customHeight="1">
      <c r="K97" s="68"/>
    </row>
    <row r="98" spans="11:11" ht="12.75" customHeight="1">
      <c r="K98" s="68"/>
    </row>
    <row r="99" spans="11:11" ht="12.75" customHeight="1">
      <c r="K99" s="68"/>
    </row>
    <row r="100" spans="11:11" ht="12.75" customHeight="1">
      <c r="K100" s="68"/>
    </row>
    <row r="101" spans="11:11" ht="12.75" customHeight="1">
      <c r="K101" s="68"/>
    </row>
    <row r="102" spans="11:11" ht="12.75" customHeight="1">
      <c r="K102" s="68"/>
    </row>
    <row r="103" spans="11:11" ht="12.75" customHeight="1">
      <c r="K103" s="68"/>
    </row>
    <row r="104" spans="11:11" ht="12.75" customHeight="1">
      <c r="K104" s="68"/>
    </row>
    <row r="105" spans="11:11" ht="12.75" customHeight="1">
      <c r="K105" s="68"/>
    </row>
    <row r="106" spans="11:11" ht="12.75" customHeight="1">
      <c r="K106" s="68"/>
    </row>
    <row r="107" spans="11:11" ht="12.75" customHeight="1">
      <c r="K107" s="68"/>
    </row>
    <row r="108" spans="11:11" ht="12.75" customHeight="1">
      <c r="K108" s="68"/>
    </row>
    <row r="109" spans="11:11" ht="12.75" customHeight="1">
      <c r="K109" s="68"/>
    </row>
    <row r="110" spans="11:11" ht="12.75" customHeight="1">
      <c r="K110" s="68"/>
    </row>
    <row r="111" spans="11:11" ht="12.75" customHeight="1">
      <c r="K111" s="68"/>
    </row>
    <row r="112" spans="11:11" ht="12.75" customHeight="1">
      <c r="K112" s="68"/>
    </row>
    <row r="113" spans="11:11" ht="12.75" customHeight="1">
      <c r="K113" s="68"/>
    </row>
    <row r="114" spans="11:11" ht="12.75" customHeight="1">
      <c r="K114" s="68"/>
    </row>
    <row r="115" spans="11:11" ht="12.75" customHeight="1">
      <c r="K115" s="68"/>
    </row>
    <row r="116" spans="11:11" ht="12.75" customHeight="1">
      <c r="K116" s="68"/>
    </row>
    <row r="117" spans="11:11" ht="12.75" customHeight="1">
      <c r="K117" s="68"/>
    </row>
    <row r="118" spans="11:11" ht="12.75" customHeight="1">
      <c r="K118" s="68"/>
    </row>
    <row r="119" spans="11:11" ht="12.75" customHeight="1">
      <c r="K119" s="68"/>
    </row>
    <row r="120" spans="11:11" ht="12.75" customHeight="1">
      <c r="K120" s="68"/>
    </row>
    <row r="121" spans="11:11" ht="12.75" customHeight="1">
      <c r="K121" s="68"/>
    </row>
    <row r="122" spans="11:11" ht="12.75" customHeight="1">
      <c r="K122" s="68"/>
    </row>
    <row r="123" spans="11:11" ht="12.75" customHeight="1">
      <c r="K123" s="68"/>
    </row>
    <row r="124" spans="11:11" ht="12.75" customHeight="1">
      <c r="K124" s="68"/>
    </row>
    <row r="125" spans="11:11" ht="12.75" customHeight="1">
      <c r="K125" s="68"/>
    </row>
    <row r="126" spans="11:11" ht="12.75" customHeight="1">
      <c r="K126" s="68"/>
    </row>
    <row r="127" spans="11:11" ht="12.75" customHeight="1">
      <c r="K127" s="68"/>
    </row>
    <row r="128" spans="11:11" ht="12.75" customHeight="1">
      <c r="K128" s="68"/>
    </row>
    <row r="129" spans="11:11" ht="12.75" customHeight="1">
      <c r="K129" s="68"/>
    </row>
    <row r="130" spans="11:11" ht="12.75" customHeight="1">
      <c r="K130" s="68"/>
    </row>
    <row r="131" spans="11:11" ht="12.75" customHeight="1">
      <c r="K131" s="68"/>
    </row>
    <row r="132" spans="11:11" ht="12.75" customHeight="1">
      <c r="K132" s="68"/>
    </row>
    <row r="133" spans="11:11" ht="12.75" customHeight="1">
      <c r="K133" s="68"/>
    </row>
    <row r="134" spans="11:11" ht="12.75" customHeight="1">
      <c r="K134" s="68"/>
    </row>
    <row r="135" spans="11:11" ht="12.75" customHeight="1">
      <c r="K135" s="68"/>
    </row>
    <row r="136" spans="11:11" ht="12.75" customHeight="1">
      <c r="K136" s="68"/>
    </row>
    <row r="137" spans="11:11" ht="12.75" customHeight="1">
      <c r="K137" s="68"/>
    </row>
    <row r="138" spans="11:11" ht="12.75" customHeight="1">
      <c r="K138" s="68"/>
    </row>
    <row r="139" spans="11:11" ht="12.75" customHeight="1">
      <c r="K139" s="68"/>
    </row>
    <row r="140" spans="11:11" ht="12.75" customHeight="1">
      <c r="K140" s="68"/>
    </row>
    <row r="141" spans="11:11" ht="12.75" customHeight="1">
      <c r="K141" s="68"/>
    </row>
    <row r="142" spans="11:11" ht="12.75" customHeight="1">
      <c r="K142" s="68"/>
    </row>
    <row r="143" spans="11:11" ht="12.75" customHeight="1">
      <c r="K143" s="68"/>
    </row>
    <row r="144" spans="11:11" ht="12.75" customHeight="1">
      <c r="K144" s="68"/>
    </row>
    <row r="145" spans="11:11" ht="12.75" customHeight="1">
      <c r="K145" s="68"/>
    </row>
    <row r="146" spans="11:11" ht="12.75" customHeight="1">
      <c r="K146" s="68"/>
    </row>
    <row r="147" spans="11:11" ht="12.75" customHeight="1">
      <c r="K147" s="68"/>
    </row>
    <row r="148" spans="11:11" ht="12.75" customHeight="1">
      <c r="K148" s="68"/>
    </row>
    <row r="149" spans="11:11" ht="12.75" customHeight="1">
      <c r="K149" s="68"/>
    </row>
    <row r="150" spans="11:11" ht="12.75" customHeight="1">
      <c r="K150" s="68"/>
    </row>
    <row r="151" spans="11:11" ht="12.75" customHeight="1">
      <c r="K151" s="68"/>
    </row>
    <row r="152" spans="11:11" ht="12.75" customHeight="1">
      <c r="K152" s="68"/>
    </row>
    <row r="153" spans="11:11" ht="12.75" customHeight="1">
      <c r="K153" s="68"/>
    </row>
    <row r="154" spans="11:11" ht="12.75" customHeight="1">
      <c r="K154" s="68"/>
    </row>
    <row r="155" spans="11:11" ht="12.75" customHeight="1">
      <c r="K155" s="68"/>
    </row>
    <row r="156" spans="11:11" ht="12.75" customHeight="1">
      <c r="K156" s="68"/>
    </row>
    <row r="157" spans="11:11" ht="12.75" customHeight="1">
      <c r="K157" s="68"/>
    </row>
    <row r="158" spans="11:11" ht="12.75" customHeight="1">
      <c r="K158" s="68"/>
    </row>
    <row r="159" spans="11:11" ht="12.75" customHeight="1">
      <c r="K159" s="68"/>
    </row>
    <row r="160" spans="11:11" ht="12.75" customHeight="1">
      <c r="K160" s="68"/>
    </row>
    <row r="161" spans="11:11" ht="12.75" customHeight="1">
      <c r="K161" s="68"/>
    </row>
    <row r="162" spans="11:11" ht="12.75" customHeight="1">
      <c r="K162" s="68"/>
    </row>
    <row r="163" spans="11:11" ht="12.75" customHeight="1">
      <c r="K163" s="68"/>
    </row>
    <row r="164" spans="11:11" ht="12.75" customHeight="1">
      <c r="K164" s="68"/>
    </row>
    <row r="165" spans="11:11" ht="12.75" customHeight="1">
      <c r="K165" s="68"/>
    </row>
    <row r="166" spans="11:11" ht="12.75" customHeight="1">
      <c r="K166" s="68"/>
    </row>
    <row r="167" spans="11:11" ht="12.75" customHeight="1">
      <c r="K167" s="68"/>
    </row>
    <row r="168" spans="11:11" ht="12.75" customHeight="1">
      <c r="K168" s="68"/>
    </row>
    <row r="169" spans="11:11" ht="12.75" customHeight="1">
      <c r="K169" s="68"/>
    </row>
    <row r="170" spans="11:11" ht="12.75" customHeight="1">
      <c r="K170" s="68"/>
    </row>
    <row r="171" spans="11:11" ht="12.75" customHeight="1">
      <c r="K171" s="68"/>
    </row>
    <row r="172" spans="11:11" ht="12.75" customHeight="1">
      <c r="K172" s="68"/>
    </row>
    <row r="173" spans="11:11" ht="12.75" customHeight="1">
      <c r="K173" s="68"/>
    </row>
    <row r="174" spans="11:11" ht="12.75" customHeight="1">
      <c r="K174" s="68"/>
    </row>
    <row r="175" spans="11:11" ht="12.75" customHeight="1">
      <c r="K175" s="68"/>
    </row>
    <row r="176" spans="11:11" ht="12.75" customHeight="1">
      <c r="K176" s="68"/>
    </row>
    <row r="177" spans="11:11" ht="12.75" customHeight="1">
      <c r="K177" s="68"/>
    </row>
    <row r="178" spans="11:11" ht="12.75" customHeight="1">
      <c r="K178" s="68"/>
    </row>
    <row r="179" spans="11:11" ht="12.75" customHeight="1">
      <c r="K179" s="68"/>
    </row>
    <row r="180" spans="11:11" ht="12.75" customHeight="1">
      <c r="K180" s="68"/>
    </row>
    <row r="181" spans="11:11" ht="12.75" customHeight="1">
      <c r="K181" s="68"/>
    </row>
    <row r="182" spans="11:11" ht="12.75" customHeight="1">
      <c r="K182" s="68"/>
    </row>
    <row r="183" spans="11:11" ht="12.75" customHeight="1">
      <c r="K183" s="68"/>
    </row>
    <row r="184" spans="11:11" ht="12.75" customHeight="1">
      <c r="K184" s="68"/>
    </row>
    <row r="185" spans="11:11" ht="12.75" customHeight="1">
      <c r="K185" s="68"/>
    </row>
    <row r="186" spans="11:11" ht="12.75" customHeight="1">
      <c r="K186" s="68"/>
    </row>
    <row r="187" spans="11:11" ht="12.75" customHeight="1">
      <c r="K187" s="68"/>
    </row>
    <row r="188" spans="11:11" ht="12.75" customHeight="1">
      <c r="K188" s="68"/>
    </row>
    <row r="189" spans="11:11" ht="12.75" customHeight="1">
      <c r="K189" s="68"/>
    </row>
    <row r="190" spans="11:11" ht="12.75" customHeight="1">
      <c r="K190" s="68"/>
    </row>
    <row r="191" spans="11:11" ht="12.75" customHeight="1">
      <c r="K191" s="68"/>
    </row>
    <row r="192" spans="11:11" ht="12.75" customHeight="1">
      <c r="K192" s="68"/>
    </row>
    <row r="193" spans="11:11" ht="12.75" customHeight="1">
      <c r="K193" s="68"/>
    </row>
    <row r="194" spans="11:11" ht="12.75" customHeight="1">
      <c r="K194" s="68"/>
    </row>
    <row r="195" spans="11:11" ht="12.75" customHeight="1">
      <c r="K195" s="68"/>
    </row>
    <row r="196" spans="11:11" ht="12.75" customHeight="1">
      <c r="K196" s="68"/>
    </row>
    <row r="197" spans="11:11" ht="12.75" customHeight="1">
      <c r="K197" s="68"/>
    </row>
    <row r="198" spans="11:11" ht="12.75" customHeight="1">
      <c r="K198" s="68"/>
    </row>
    <row r="199" spans="11:11" ht="12.75" customHeight="1">
      <c r="K199" s="68"/>
    </row>
    <row r="200" spans="11:11" ht="12.75" customHeight="1">
      <c r="K200" s="68"/>
    </row>
    <row r="201" spans="11:11" ht="12.75" customHeight="1">
      <c r="K201" s="68"/>
    </row>
  </sheetData>
  <sheetProtection algorithmName="SHA-512" hashValue="ZQvS8lQzw70Xwyb8l10jEcVZgwM9p3m0qiwMT7svRjopG3oxTZ1Lm6rahktOfirZJr0mCaBeG9pBNs/IZAnYeg==" saltValue="Kh+OJbVkyXpl7oKkk3oRdg==" spinCount="100000" sheet="1" sort="0" autoFilter="0" pivotTables="0"/>
  <autoFilter ref="K6:K27" xr:uid="{00000000-0009-0000-0000-000006000000}">
    <filterColumn colId="0">
      <filters>
        <filter val="1"/>
      </filters>
    </filterColumn>
  </autoFilter>
  <mergeCells count="6">
    <mergeCell ref="I5:I6"/>
    <mergeCell ref="B1:H1"/>
    <mergeCell ref="A5:A6"/>
    <mergeCell ref="C5:C6"/>
    <mergeCell ref="E5:E6"/>
    <mergeCell ref="G5:G6"/>
  </mergeCells>
  <pageMargins left="0.70866141732283472" right="0.70866141732283472" top="0.74803149606299213" bottom="0.74803149606299213" header="0.31496062992125984" footer="0.31496062992125984"/>
  <pageSetup fitToHeight="0" orientation="landscape"/>
  <headerFooter>
    <oddFooter>&amp;LMAMH/DIC-2022</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8"/>
  <sheetViews>
    <sheetView workbookViewId="0">
      <selection activeCell="E2" sqref="E2"/>
    </sheetView>
  </sheetViews>
  <sheetFormatPr baseColWidth="10" defaultColWidth="11.453125" defaultRowHeight="12.5"/>
  <cols>
    <col min="1" max="1" width="8" customWidth="1"/>
    <col min="2" max="2" width="5.453125" bestFit="1" customWidth="1"/>
    <col min="3" max="3" width="6.81640625" bestFit="1" customWidth="1"/>
    <col min="4" max="4" width="6.54296875" bestFit="1" customWidth="1"/>
    <col min="5" max="5" width="7.81640625" bestFit="1" customWidth="1"/>
    <col min="6" max="6" width="8.81640625" bestFit="1" customWidth="1"/>
    <col min="7" max="7" width="7.81640625" bestFit="1" customWidth="1"/>
    <col min="8" max="8" width="10.54296875" bestFit="1" customWidth="1"/>
    <col min="9" max="9" width="13.81640625" bestFit="1" customWidth="1"/>
    <col min="10" max="10" width="66.1796875" style="39" customWidth="1"/>
    <col min="11" max="11" width="5.453125" bestFit="1" customWidth="1"/>
    <col min="12" max="13" width="9.1796875" bestFit="1" customWidth="1"/>
    <col min="14" max="14" width="10.453125" bestFit="1" customWidth="1"/>
  </cols>
  <sheetData>
    <row r="1" spans="1:16" ht="14.5">
      <c r="A1" s="29" t="s">
        <v>114</v>
      </c>
      <c r="B1" s="29" t="s">
        <v>115</v>
      </c>
      <c r="C1" s="22" t="s">
        <v>0</v>
      </c>
      <c r="D1" s="22" t="s">
        <v>1</v>
      </c>
      <c r="E1" s="22" t="s">
        <v>2</v>
      </c>
      <c r="F1" s="22" t="s">
        <v>3</v>
      </c>
      <c r="G1" s="22" t="s">
        <v>4</v>
      </c>
      <c r="H1" s="77" t="s">
        <v>116</v>
      </c>
      <c r="I1" s="78" t="s">
        <v>117</v>
      </c>
      <c r="J1" s="23"/>
      <c r="K1" s="22" t="s">
        <v>118</v>
      </c>
      <c r="L1" s="24" t="s">
        <v>119</v>
      </c>
      <c r="M1" s="24" t="s">
        <v>120</v>
      </c>
      <c r="N1" s="24" t="s">
        <v>58</v>
      </c>
      <c r="O1" s="238"/>
      <c r="P1" s="238"/>
    </row>
    <row r="2" spans="1:16">
      <c r="A2" s="21" t="s">
        <v>121</v>
      </c>
      <c r="B2" s="25">
        <v>1</v>
      </c>
      <c r="C2" s="26">
        <v>2007</v>
      </c>
      <c r="D2" s="48">
        <v>0.06</v>
      </c>
      <c r="E2" s="47">
        <v>7.9500000000000001E-2</v>
      </c>
      <c r="F2" s="46">
        <v>1</v>
      </c>
      <c r="G2" s="26"/>
      <c r="H2" s="79">
        <f t="shared" ref="H2:H25" si="0">1+(D2+E2)-(D2*F2)-(E2*G2)</f>
        <v>1.0794999999999999</v>
      </c>
      <c r="I2" s="80" t="s">
        <v>122</v>
      </c>
      <c r="J2" s="44" t="s">
        <v>123</v>
      </c>
      <c r="K2" s="26">
        <v>1</v>
      </c>
      <c r="L2" s="28">
        <v>39083</v>
      </c>
      <c r="M2" s="28">
        <v>39172</v>
      </c>
      <c r="N2" s="28" t="s">
        <v>124</v>
      </c>
      <c r="O2" s="238"/>
      <c r="P2" s="238"/>
    </row>
    <row r="3" spans="1:16">
      <c r="A3" s="21" t="s">
        <v>125</v>
      </c>
      <c r="B3" s="25">
        <v>2</v>
      </c>
      <c r="C3" s="26">
        <v>2008</v>
      </c>
      <c r="D3" s="48">
        <v>0.05</v>
      </c>
      <c r="E3" s="47">
        <v>7.8750000000000001E-2</v>
      </c>
      <c r="F3" s="46">
        <v>1</v>
      </c>
      <c r="G3" s="26"/>
      <c r="H3" s="79">
        <f t="shared" si="0"/>
        <v>1.0787500000000001</v>
      </c>
      <c r="I3" s="80" t="s">
        <v>126</v>
      </c>
      <c r="J3" s="44" t="s">
        <v>127</v>
      </c>
      <c r="K3" s="26">
        <v>2</v>
      </c>
      <c r="L3" s="28">
        <v>39173</v>
      </c>
      <c r="M3" s="28">
        <v>39538</v>
      </c>
      <c r="N3" s="28" t="s">
        <v>128</v>
      </c>
      <c r="O3" s="238"/>
      <c r="P3" s="238"/>
    </row>
    <row r="4" spans="1:16">
      <c r="A4" s="21" t="s">
        <v>129</v>
      </c>
      <c r="B4" s="25">
        <v>3</v>
      </c>
      <c r="C4" s="26">
        <v>2009</v>
      </c>
      <c r="D4" s="48">
        <v>0.05</v>
      </c>
      <c r="E4" s="47">
        <v>7.8750000000000001E-2</v>
      </c>
      <c r="F4" s="46">
        <v>1</v>
      </c>
      <c r="G4" s="26"/>
      <c r="H4" s="45">
        <f t="shared" si="0"/>
        <v>1.0787500000000001</v>
      </c>
      <c r="I4" s="44" t="s">
        <v>130</v>
      </c>
      <c r="J4" s="44" t="s">
        <v>131</v>
      </c>
      <c r="K4" s="26"/>
      <c r="L4" s="28">
        <v>39539</v>
      </c>
      <c r="M4" s="28">
        <v>39903</v>
      </c>
      <c r="N4" s="28" t="s">
        <v>132</v>
      </c>
      <c r="O4" s="238"/>
      <c r="P4" s="238"/>
    </row>
    <row r="5" spans="1:16">
      <c r="A5" s="239"/>
      <c r="B5" s="25">
        <v>4</v>
      </c>
      <c r="C5" s="26">
        <v>2010</v>
      </c>
      <c r="D5" s="48">
        <v>0.05</v>
      </c>
      <c r="E5" s="47">
        <v>7.8750000000000001E-2</v>
      </c>
      <c r="F5" s="46">
        <v>1</v>
      </c>
      <c r="G5" s="26"/>
      <c r="H5" s="45">
        <f t="shared" si="0"/>
        <v>1.0787500000000001</v>
      </c>
      <c r="I5" s="44" t="s">
        <v>133</v>
      </c>
      <c r="J5" s="44" t="s">
        <v>134</v>
      </c>
      <c r="K5" s="26"/>
      <c r="L5" s="28">
        <v>39904</v>
      </c>
      <c r="M5" s="28">
        <v>40268</v>
      </c>
      <c r="N5" s="28" t="s">
        <v>135</v>
      </c>
      <c r="O5" s="238"/>
      <c r="P5" s="238"/>
    </row>
    <row r="6" spans="1:16">
      <c r="A6" s="239"/>
      <c r="B6" s="25">
        <v>5</v>
      </c>
      <c r="C6" s="26">
        <v>2011</v>
      </c>
      <c r="D6" s="48">
        <v>0.05</v>
      </c>
      <c r="E6" s="47">
        <v>8.9249999999999996E-2</v>
      </c>
      <c r="F6" s="46">
        <v>1</v>
      </c>
      <c r="G6" s="26"/>
      <c r="H6" s="45">
        <f t="shared" si="0"/>
        <v>1.0892500000000001</v>
      </c>
      <c r="I6" s="44" t="s">
        <v>136</v>
      </c>
      <c r="J6" s="44" t="s">
        <v>137</v>
      </c>
      <c r="K6" s="26"/>
      <c r="L6" s="28">
        <v>40269</v>
      </c>
      <c r="M6" s="28">
        <v>40633</v>
      </c>
      <c r="N6" s="28" t="s">
        <v>138</v>
      </c>
      <c r="O6" s="238"/>
      <c r="P6" s="238"/>
    </row>
    <row r="7" spans="1:16">
      <c r="A7" s="239"/>
      <c r="B7" s="25">
        <v>6</v>
      </c>
      <c r="C7" s="26">
        <v>2012</v>
      </c>
      <c r="D7" s="48">
        <v>0.05</v>
      </c>
      <c r="E7" s="47">
        <v>9.9750000000000005E-2</v>
      </c>
      <c r="F7" s="46">
        <v>1</v>
      </c>
      <c r="G7" s="26"/>
      <c r="H7" s="45">
        <f t="shared" si="0"/>
        <v>1.09975</v>
      </c>
      <c r="I7" s="27" t="s">
        <v>139</v>
      </c>
      <c r="J7" s="44" t="s">
        <v>140</v>
      </c>
      <c r="K7" s="26"/>
      <c r="L7" s="28">
        <v>40634</v>
      </c>
      <c r="M7" s="28">
        <v>40999</v>
      </c>
      <c r="N7" s="28" t="s">
        <v>94</v>
      </c>
      <c r="O7" s="238"/>
      <c r="P7" s="238"/>
    </row>
    <row r="8" spans="1:16">
      <c r="A8" s="239"/>
      <c r="B8" s="25">
        <v>7</v>
      </c>
      <c r="C8" s="26">
        <v>2013</v>
      </c>
      <c r="D8" s="48">
        <v>0.05</v>
      </c>
      <c r="E8" s="47">
        <v>9.9750000000000005E-2</v>
      </c>
      <c r="F8" s="46">
        <v>1</v>
      </c>
      <c r="G8" s="26"/>
      <c r="H8" s="45">
        <f t="shared" si="0"/>
        <v>1.09975</v>
      </c>
      <c r="I8" s="27" t="s">
        <v>141</v>
      </c>
      <c r="J8" s="44" t="s">
        <v>142</v>
      </c>
      <c r="K8" s="26"/>
      <c r="L8" s="28">
        <v>41000</v>
      </c>
      <c r="M8" s="28">
        <v>41364</v>
      </c>
      <c r="N8" s="28" t="s">
        <v>95</v>
      </c>
      <c r="O8" s="238"/>
      <c r="P8" s="238"/>
    </row>
    <row r="9" spans="1:16">
      <c r="A9" s="239"/>
      <c r="B9" s="25">
        <v>8</v>
      </c>
      <c r="C9" s="26">
        <v>2014</v>
      </c>
      <c r="D9" s="48">
        <v>0.05</v>
      </c>
      <c r="E9" s="47">
        <v>9.9750000000000005E-2</v>
      </c>
      <c r="F9" s="46">
        <v>1</v>
      </c>
      <c r="G9" s="49">
        <v>0.628</v>
      </c>
      <c r="H9" s="45">
        <f t="shared" si="0"/>
        <v>1.037107</v>
      </c>
      <c r="I9" s="27" t="s">
        <v>143</v>
      </c>
      <c r="J9" s="44" t="s">
        <v>144</v>
      </c>
      <c r="K9" s="26"/>
      <c r="L9" s="28">
        <v>41365</v>
      </c>
      <c r="M9" s="28">
        <v>41729</v>
      </c>
      <c r="N9" s="28" t="s">
        <v>96</v>
      </c>
      <c r="O9" s="238"/>
      <c r="P9" s="238"/>
    </row>
    <row r="10" spans="1:16">
      <c r="A10" s="239"/>
      <c r="B10" s="25">
        <v>9</v>
      </c>
      <c r="C10" s="26">
        <v>2015</v>
      </c>
      <c r="D10" s="48">
        <v>0.05</v>
      </c>
      <c r="E10" s="47">
        <v>9.9750000000000005E-2</v>
      </c>
      <c r="F10" s="46">
        <v>1</v>
      </c>
      <c r="G10" s="49">
        <v>0.5</v>
      </c>
      <c r="H10" s="45">
        <f t="shared" si="0"/>
        <v>1.0498749999999999</v>
      </c>
      <c r="I10" s="27" t="s">
        <v>145</v>
      </c>
      <c r="J10" s="44" t="s">
        <v>146</v>
      </c>
      <c r="K10" s="26"/>
      <c r="L10" s="28">
        <v>41730</v>
      </c>
      <c r="M10" s="28">
        <v>42094</v>
      </c>
      <c r="N10" s="28" t="s">
        <v>97</v>
      </c>
      <c r="O10" s="238"/>
      <c r="P10" s="238"/>
    </row>
    <row r="11" spans="1:16">
      <c r="A11" s="239"/>
      <c r="B11" s="239"/>
      <c r="C11" s="26">
        <v>2016</v>
      </c>
      <c r="D11" s="48">
        <v>0.05</v>
      </c>
      <c r="E11" s="47">
        <v>9.9750000000000005E-2</v>
      </c>
      <c r="F11" s="46">
        <v>1</v>
      </c>
      <c r="G11" s="49">
        <v>0.5</v>
      </c>
      <c r="H11" s="45">
        <f t="shared" si="0"/>
        <v>1.0498749999999999</v>
      </c>
      <c r="I11" s="27" t="s">
        <v>147</v>
      </c>
      <c r="J11" s="44" t="s">
        <v>148</v>
      </c>
      <c r="K11" s="26"/>
      <c r="L11" s="28">
        <v>42095</v>
      </c>
      <c r="M11" s="28">
        <v>42460</v>
      </c>
      <c r="N11" s="28" t="s">
        <v>98</v>
      </c>
      <c r="O11" s="238"/>
      <c r="P11" s="238"/>
    </row>
    <row r="12" spans="1:16">
      <c r="A12" s="239"/>
      <c r="B12" s="239"/>
      <c r="C12" s="26">
        <v>2017</v>
      </c>
      <c r="D12" s="48">
        <v>0.05</v>
      </c>
      <c r="E12" s="47">
        <v>9.9750000000000005E-2</v>
      </c>
      <c r="F12" s="46">
        <v>1</v>
      </c>
      <c r="G12" s="49">
        <v>0.5</v>
      </c>
      <c r="H12" s="45">
        <f t="shared" si="0"/>
        <v>1.0498749999999999</v>
      </c>
      <c r="I12" s="27" t="s">
        <v>149</v>
      </c>
      <c r="J12" s="44" t="s">
        <v>150</v>
      </c>
      <c r="K12" s="26"/>
      <c r="L12" s="28">
        <v>42461</v>
      </c>
      <c r="M12" s="28">
        <v>42825</v>
      </c>
      <c r="N12" s="28" t="s">
        <v>99</v>
      </c>
      <c r="O12" s="238"/>
      <c r="P12" s="238"/>
    </row>
    <row r="13" spans="1:16">
      <c r="A13" s="239"/>
      <c r="B13" s="239"/>
      <c r="C13" s="26">
        <v>2018</v>
      </c>
      <c r="D13" s="48">
        <v>0.05</v>
      </c>
      <c r="E13" s="47">
        <v>9.9750000000000005E-2</v>
      </c>
      <c r="F13" s="46">
        <v>1</v>
      </c>
      <c r="G13" s="49">
        <v>0.5</v>
      </c>
      <c r="H13" s="45">
        <f t="shared" si="0"/>
        <v>1.0498749999999999</v>
      </c>
      <c r="I13" s="44" t="s">
        <v>151</v>
      </c>
      <c r="J13" s="44" t="s">
        <v>152</v>
      </c>
      <c r="K13" s="26"/>
      <c r="L13" s="28">
        <v>42826</v>
      </c>
      <c r="M13" s="28">
        <v>43190</v>
      </c>
      <c r="N13" s="28" t="s">
        <v>100</v>
      </c>
      <c r="O13" s="238"/>
      <c r="P13" s="238"/>
    </row>
    <row r="14" spans="1:16">
      <c r="A14" s="239"/>
      <c r="B14" s="239"/>
      <c r="C14" s="26">
        <v>2019</v>
      </c>
      <c r="D14" s="48">
        <v>0.05</v>
      </c>
      <c r="E14" s="47">
        <v>9.9750000000000005E-2</v>
      </c>
      <c r="F14" s="46">
        <v>1</v>
      </c>
      <c r="G14" s="49">
        <v>0.5</v>
      </c>
      <c r="H14" s="45">
        <f t="shared" si="0"/>
        <v>1.0498749999999999</v>
      </c>
      <c r="I14" s="30"/>
      <c r="J14" s="30"/>
      <c r="K14" s="26"/>
      <c r="L14" s="28">
        <v>43191</v>
      </c>
      <c r="M14" s="28">
        <v>43555</v>
      </c>
      <c r="N14" s="28" t="s">
        <v>101</v>
      </c>
      <c r="O14" s="238"/>
      <c r="P14" s="238"/>
    </row>
    <row r="15" spans="1:16">
      <c r="A15" s="239"/>
      <c r="B15" s="239"/>
      <c r="C15" s="26">
        <v>2020</v>
      </c>
      <c r="D15" s="48">
        <v>0.05</v>
      </c>
      <c r="E15" s="47">
        <v>9.9750000000000005E-2</v>
      </c>
      <c r="F15" s="46">
        <v>1</v>
      </c>
      <c r="G15" s="49">
        <v>0.5</v>
      </c>
      <c r="H15" s="45">
        <f t="shared" si="0"/>
        <v>1.0498749999999999</v>
      </c>
      <c r="I15" s="31"/>
      <c r="J15" s="31"/>
      <c r="K15" s="26"/>
      <c r="L15" s="28">
        <v>43556</v>
      </c>
      <c r="M15" s="28">
        <v>43921</v>
      </c>
      <c r="N15" s="28" t="s">
        <v>102</v>
      </c>
      <c r="O15" s="238"/>
      <c r="P15" s="238"/>
    </row>
    <row r="16" spans="1:16">
      <c r="A16" s="239"/>
      <c r="B16" s="239"/>
      <c r="C16" s="26">
        <v>2021</v>
      </c>
      <c r="D16" s="64">
        <f>Instructions!C3</f>
        <v>0.05</v>
      </c>
      <c r="E16" s="65">
        <f>Instructions!D3</f>
        <v>9.9750000000000005E-2</v>
      </c>
      <c r="F16" s="64">
        <f>Instructions!E3</f>
        <v>1</v>
      </c>
      <c r="G16" s="64">
        <f>Instructions!F3</f>
        <v>0.5</v>
      </c>
      <c r="H16" s="45">
        <f t="shared" si="0"/>
        <v>1.0498749999999999</v>
      </c>
      <c r="I16" s="239"/>
      <c r="J16" s="239"/>
      <c r="K16" s="26"/>
      <c r="L16" s="28">
        <v>43922</v>
      </c>
      <c r="M16" s="28">
        <v>44286</v>
      </c>
      <c r="N16" s="28" t="s">
        <v>103</v>
      </c>
      <c r="O16" s="238"/>
      <c r="P16" s="238"/>
    </row>
    <row r="17" spans="1:16">
      <c r="A17" s="239"/>
      <c r="B17" s="239"/>
      <c r="C17" s="26">
        <v>2022</v>
      </c>
      <c r="D17" s="64">
        <f>Instructions!C4</f>
        <v>0.05</v>
      </c>
      <c r="E17" s="65">
        <f>Instructions!D4</f>
        <v>9.9750000000000005E-2</v>
      </c>
      <c r="F17" s="64">
        <f>Instructions!E4</f>
        <v>1</v>
      </c>
      <c r="G17" s="64">
        <f>Instructions!F4</f>
        <v>0.5</v>
      </c>
      <c r="H17" s="45">
        <f t="shared" si="0"/>
        <v>1.0498749999999999</v>
      </c>
      <c r="I17" s="239"/>
      <c r="J17" s="239"/>
      <c r="K17" s="26"/>
      <c r="L17" s="28">
        <v>44287</v>
      </c>
      <c r="M17" s="28">
        <v>44651</v>
      </c>
      <c r="N17" s="28" t="s">
        <v>104</v>
      </c>
      <c r="O17" s="238"/>
      <c r="P17" s="238"/>
    </row>
    <row r="18" spans="1:16">
      <c r="A18" s="239"/>
      <c r="B18" s="239"/>
      <c r="C18" s="26">
        <v>2023</v>
      </c>
      <c r="D18" s="64">
        <f>Instructions!C5</f>
        <v>0.05</v>
      </c>
      <c r="E18" s="65">
        <f>Instructions!D5</f>
        <v>9.9750000000000005E-2</v>
      </c>
      <c r="F18" s="64">
        <f>Instructions!E5</f>
        <v>1</v>
      </c>
      <c r="G18" s="64">
        <f>Instructions!F5</f>
        <v>0.5</v>
      </c>
      <c r="H18" s="45">
        <f t="shared" si="0"/>
        <v>1.0498749999999999</v>
      </c>
      <c r="I18" s="239"/>
      <c r="J18" s="239"/>
      <c r="K18" s="239"/>
      <c r="L18" s="28">
        <v>44652</v>
      </c>
      <c r="M18" s="28">
        <v>45016</v>
      </c>
      <c r="N18" s="28" t="s">
        <v>105</v>
      </c>
      <c r="O18" s="238"/>
      <c r="P18" s="238"/>
    </row>
    <row r="19" spans="1:16">
      <c r="A19" s="239"/>
      <c r="B19" s="239"/>
      <c r="C19" s="26">
        <v>2024</v>
      </c>
      <c r="D19" s="64">
        <f>Instructions!C6</f>
        <v>0.05</v>
      </c>
      <c r="E19" s="65">
        <f>Instructions!D6</f>
        <v>9.9750000000000005E-2</v>
      </c>
      <c r="F19" s="64">
        <f>Instructions!E6</f>
        <v>1</v>
      </c>
      <c r="G19" s="64">
        <f>Instructions!F6</f>
        <v>0.5</v>
      </c>
      <c r="H19" s="45">
        <f t="shared" si="0"/>
        <v>1.0498749999999999</v>
      </c>
      <c r="I19" s="239"/>
      <c r="J19" s="239"/>
      <c r="K19" s="239"/>
      <c r="L19" s="28">
        <v>45017</v>
      </c>
      <c r="M19" s="28">
        <v>45382</v>
      </c>
      <c r="N19" s="28" t="s">
        <v>106</v>
      </c>
      <c r="O19" s="238"/>
      <c r="P19" s="238"/>
    </row>
    <row r="20" spans="1:16">
      <c r="A20" s="239"/>
      <c r="B20" s="239"/>
      <c r="C20" s="26">
        <v>2025</v>
      </c>
      <c r="D20" s="64">
        <f>Instructions!C7</f>
        <v>0.05</v>
      </c>
      <c r="E20" s="65">
        <f>Instructions!D7</f>
        <v>9.9750000000000005E-2</v>
      </c>
      <c r="F20" s="64">
        <f>Instructions!E7</f>
        <v>1</v>
      </c>
      <c r="G20" s="64">
        <f>Instructions!F7</f>
        <v>0.5</v>
      </c>
      <c r="H20" s="45">
        <f t="shared" si="0"/>
        <v>1.0498749999999999</v>
      </c>
      <c r="I20" s="239"/>
      <c r="J20" s="239"/>
      <c r="K20" s="239"/>
      <c r="L20" s="28">
        <v>45383</v>
      </c>
      <c r="M20" s="28">
        <v>45747</v>
      </c>
      <c r="N20" s="28" t="s">
        <v>107</v>
      </c>
      <c r="O20" s="238"/>
      <c r="P20" s="238"/>
    </row>
    <row r="21" spans="1:16">
      <c r="A21" s="239"/>
      <c r="B21" s="239"/>
      <c r="C21" s="26">
        <v>2026</v>
      </c>
      <c r="D21" s="64">
        <f>Instructions!C8</f>
        <v>0.05</v>
      </c>
      <c r="E21" s="65">
        <f>Instructions!D8</f>
        <v>9.9750000000000005E-2</v>
      </c>
      <c r="F21" s="64">
        <f>Instructions!E8</f>
        <v>1</v>
      </c>
      <c r="G21" s="64">
        <f>Instructions!F8</f>
        <v>0.5</v>
      </c>
      <c r="H21" s="45">
        <f t="shared" si="0"/>
        <v>1.0498749999999999</v>
      </c>
      <c r="I21" s="239"/>
      <c r="J21" s="239"/>
      <c r="K21" s="239"/>
      <c r="L21" s="28">
        <v>45748</v>
      </c>
      <c r="M21" s="28">
        <v>46112</v>
      </c>
      <c r="N21" s="28" t="s">
        <v>108</v>
      </c>
      <c r="O21" s="238"/>
      <c r="P21" s="238"/>
    </row>
    <row r="22" spans="1:16">
      <c r="A22" s="238"/>
      <c r="B22" s="238"/>
      <c r="C22" s="26">
        <v>2027</v>
      </c>
      <c r="D22" s="64">
        <f>Instructions!C9</f>
        <v>0.05</v>
      </c>
      <c r="E22" s="65">
        <f>Instructions!D9</f>
        <v>9.9750000000000005E-2</v>
      </c>
      <c r="F22" s="64">
        <f>Instructions!E9</f>
        <v>1</v>
      </c>
      <c r="G22" s="64">
        <f>Instructions!F9</f>
        <v>0.5</v>
      </c>
      <c r="H22" s="45">
        <f t="shared" si="0"/>
        <v>1.0498749999999999</v>
      </c>
      <c r="I22" s="238"/>
      <c r="J22" s="238"/>
      <c r="K22" s="238"/>
      <c r="L22" s="28">
        <v>46113</v>
      </c>
      <c r="M22" s="28">
        <v>46477</v>
      </c>
      <c r="N22" s="28" t="s">
        <v>109</v>
      </c>
      <c r="O22" s="238"/>
      <c r="P22" s="238"/>
    </row>
    <row r="23" spans="1:16">
      <c r="A23" s="238"/>
      <c r="B23" s="238"/>
      <c r="C23" s="26">
        <v>2028</v>
      </c>
      <c r="D23" s="64">
        <f>Instructions!C10</f>
        <v>0.05</v>
      </c>
      <c r="E23" s="65">
        <f>Instructions!D10</f>
        <v>9.9750000000000005E-2</v>
      </c>
      <c r="F23" s="64">
        <f>Instructions!E10</f>
        <v>1</v>
      </c>
      <c r="G23" s="64">
        <f>Instructions!F10</f>
        <v>0.5</v>
      </c>
      <c r="H23" s="45">
        <f t="shared" si="0"/>
        <v>1.0498749999999999</v>
      </c>
      <c r="I23" s="17"/>
      <c r="J23" s="17"/>
      <c r="K23" s="238"/>
      <c r="L23" s="28">
        <v>46478</v>
      </c>
      <c r="M23" s="28">
        <v>46843</v>
      </c>
      <c r="N23" s="28" t="s">
        <v>110</v>
      </c>
      <c r="O23" s="238"/>
      <c r="P23" s="238"/>
    </row>
    <row r="24" spans="1:16">
      <c r="A24" s="238"/>
      <c r="B24" s="238"/>
      <c r="C24" s="26">
        <v>2029</v>
      </c>
      <c r="D24" s="64">
        <f>Instructions!C11</f>
        <v>0.05</v>
      </c>
      <c r="E24" s="65">
        <f>Instructions!D11</f>
        <v>9.9750000000000005E-2</v>
      </c>
      <c r="F24" s="64">
        <f>Instructions!E11</f>
        <v>1</v>
      </c>
      <c r="G24" s="64">
        <f>Instructions!F11</f>
        <v>0.5</v>
      </c>
      <c r="H24" s="45">
        <f t="shared" si="0"/>
        <v>1.0498749999999999</v>
      </c>
      <c r="I24" s="17"/>
      <c r="J24" s="17"/>
      <c r="K24" s="238"/>
      <c r="L24" s="28">
        <v>46844</v>
      </c>
      <c r="M24" s="28">
        <v>47208</v>
      </c>
      <c r="N24" s="28" t="s">
        <v>111</v>
      </c>
      <c r="O24" s="238"/>
      <c r="P24" s="238"/>
    </row>
    <row r="25" spans="1:16">
      <c r="A25" s="238"/>
      <c r="B25" s="238"/>
      <c r="C25" s="26">
        <v>2030</v>
      </c>
      <c r="D25" s="64">
        <f>Instructions!C12</f>
        <v>0.05</v>
      </c>
      <c r="E25" s="65">
        <f>Instructions!D12</f>
        <v>9.9750000000000005E-2</v>
      </c>
      <c r="F25" s="64">
        <f>Instructions!E12</f>
        <v>1</v>
      </c>
      <c r="G25" s="64">
        <f>Instructions!F12</f>
        <v>0.5</v>
      </c>
      <c r="H25" s="45">
        <f t="shared" si="0"/>
        <v>1.0498749999999999</v>
      </c>
      <c r="I25" s="238"/>
      <c r="J25" s="238"/>
      <c r="K25" s="238"/>
      <c r="L25" s="28">
        <v>47209</v>
      </c>
      <c r="M25" s="28">
        <v>47573</v>
      </c>
      <c r="N25" s="28" t="s">
        <v>112</v>
      </c>
      <c r="O25" s="238"/>
      <c r="P25" s="238"/>
    </row>
    <row r="26" spans="1:16">
      <c r="A26" s="238"/>
      <c r="B26" s="238"/>
      <c r="C26" s="238"/>
      <c r="D26" s="238"/>
      <c r="E26" s="238"/>
      <c r="F26" s="238"/>
      <c r="G26" s="238"/>
      <c r="H26" s="238"/>
      <c r="I26" s="238"/>
      <c r="J26" s="238"/>
      <c r="K26" s="238"/>
      <c r="L26" s="28">
        <v>47574</v>
      </c>
      <c r="M26" s="28">
        <v>47848</v>
      </c>
      <c r="N26" s="28" t="s">
        <v>153</v>
      </c>
      <c r="O26" s="238"/>
      <c r="P26" s="238"/>
    </row>
    <row r="27" spans="1:16">
      <c r="A27" s="238"/>
      <c r="B27" s="238"/>
      <c r="C27" s="238"/>
      <c r="D27" s="238"/>
      <c r="E27" s="238"/>
      <c r="F27" s="238"/>
      <c r="G27" s="238"/>
      <c r="H27" s="238"/>
      <c r="I27" s="238"/>
      <c r="J27" s="238"/>
      <c r="K27" s="238"/>
      <c r="L27" s="238"/>
      <c r="M27" s="238"/>
      <c r="N27" s="238"/>
      <c r="O27" s="238"/>
      <c r="P27" s="238"/>
    </row>
    <row r="28" spans="1:16">
      <c r="A28" s="238"/>
      <c r="B28" s="238"/>
      <c r="C28" s="238"/>
      <c r="D28" s="238"/>
      <c r="E28" s="238"/>
      <c r="F28" s="238"/>
      <c r="G28" s="238"/>
      <c r="H28" s="238"/>
      <c r="I28" s="238"/>
      <c r="J28" s="238"/>
      <c r="K28" s="238"/>
      <c r="L28" s="238"/>
      <c r="M28" s="238"/>
      <c r="N28" s="238"/>
      <c r="O28" s="238"/>
      <c r="P28" s="238"/>
    </row>
    <row r="29" spans="1:16">
      <c r="A29" s="238"/>
      <c r="B29" s="238"/>
      <c r="C29" s="238"/>
      <c r="D29" s="238"/>
      <c r="E29" s="238"/>
      <c r="F29" s="238"/>
      <c r="G29" s="238"/>
      <c r="H29" s="238"/>
      <c r="I29" s="238"/>
      <c r="J29" s="238"/>
      <c r="K29" s="238"/>
      <c r="L29" s="238"/>
      <c r="M29" s="238"/>
      <c r="N29" s="238"/>
      <c r="O29" s="238"/>
      <c r="P29" s="238"/>
    </row>
    <row r="30" spans="1:16">
      <c r="A30" s="238"/>
      <c r="B30" s="238"/>
      <c r="C30" s="238"/>
      <c r="D30" s="238"/>
      <c r="E30" s="238"/>
      <c r="F30" s="238"/>
      <c r="G30" s="238"/>
      <c r="H30" s="238"/>
      <c r="I30" s="238"/>
      <c r="J30" s="238"/>
      <c r="K30" s="238"/>
      <c r="L30" s="238"/>
      <c r="M30" s="238"/>
      <c r="N30" s="238"/>
      <c r="O30" s="238"/>
      <c r="P30" s="238"/>
    </row>
    <row r="31" spans="1:16">
      <c r="A31" s="238"/>
      <c r="B31" s="238"/>
      <c r="C31" s="238"/>
      <c r="D31" s="238"/>
      <c r="E31" s="238"/>
      <c r="F31" s="238"/>
      <c r="G31" s="238"/>
      <c r="H31" s="238"/>
      <c r="I31" s="238"/>
      <c r="J31" s="238"/>
      <c r="K31" s="238"/>
      <c r="L31" s="238"/>
      <c r="M31" s="238"/>
      <c r="N31" s="238"/>
      <c r="O31" s="238"/>
      <c r="P31" s="238"/>
    </row>
    <row r="32" spans="1:16">
      <c r="A32" s="238"/>
      <c r="B32" s="238"/>
      <c r="C32" s="238"/>
      <c r="D32" s="238"/>
      <c r="E32" s="238"/>
      <c r="F32" s="238"/>
      <c r="G32" s="238"/>
      <c r="H32" s="238"/>
      <c r="I32" s="238"/>
      <c r="J32" s="238"/>
      <c r="K32" s="238"/>
      <c r="L32" s="238"/>
      <c r="M32" s="238"/>
      <c r="N32" s="238"/>
      <c r="O32" s="238"/>
      <c r="P32" s="238"/>
    </row>
    <row r="33" spans="3:8">
      <c r="C33" s="238"/>
      <c r="D33" s="238"/>
      <c r="E33" s="238"/>
      <c r="F33" s="238"/>
      <c r="G33" s="238"/>
      <c r="H33" s="238"/>
    </row>
    <row r="34" spans="3:8">
      <c r="C34" s="238"/>
      <c r="D34" s="238"/>
      <c r="E34" s="238"/>
      <c r="F34" s="238"/>
      <c r="G34" s="238"/>
      <c r="H34" s="238"/>
    </row>
    <row r="35" spans="3:8">
      <c r="C35" s="238"/>
      <c r="D35" s="238"/>
      <c r="E35" s="238"/>
      <c r="F35" s="238"/>
      <c r="G35" s="238"/>
      <c r="H35" s="238"/>
    </row>
    <row r="36" spans="3:8">
      <c r="C36" s="238"/>
      <c r="D36" s="238"/>
      <c r="E36" s="238"/>
      <c r="F36" s="238"/>
      <c r="G36" s="238"/>
      <c r="H36" s="238"/>
    </row>
    <row r="37" spans="3:8">
      <c r="C37" s="238"/>
      <c r="D37" s="238"/>
      <c r="E37" s="238"/>
      <c r="F37" s="238"/>
      <c r="G37" s="238"/>
      <c r="H37" s="238"/>
    </row>
    <row r="38" spans="3:8">
      <c r="C38" s="238"/>
      <c r="D38" s="238"/>
      <c r="E38" s="238"/>
      <c r="F38" s="238"/>
      <c r="G38" s="238"/>
      <c r="H38" s="238"/>
    </row>
    <row r="39" spans="3:8">
      <c r="C39" s="238"/>
      <c r="D39" s="238"/>
      <c r="E39" s="238"/>
      <c r="F39" s="238"/>
      <c r="G39" s="238"/>
      <c r="H39" s="238"/>
    </row>
    <row r="40" spans="3:8">
      <c r="C40" s="238"/>
      <c r="D40" s="238"/>
      <c r="E40" s="238"/>
      <c r="F40" s="238"/>
      <c r="G40" s="238"/>
      <c r="H40" s="238"/>
    </row>
    <row r="41" spans="3:8">
      <c r="C41" s="238"/>
      <c r="D41" s="238"/>
      <c r="E41" s="238"/>
      <c r="F41" s="238"/>
      <c r="G41" s="238"/>
      <c r="H41" s="238"/>
    </row>
    <row r="42" spans="3:8">
      <c r="C42" s="238"/>
      <c r="D42" s="238"/>
      <c r="E42" s="238"/>
      <c r="F42" s="238"/>
      <c r="G42" s="238"/>
      <c r="H42" s="238"/>
    </row>
    <row r="43" spans="3:8">
      <c r="C43" s="238"/>
      <c r="D43" s="238"/>
      <c r="E43" s="238"/>
      <c r="F43" s="238"/>
      <c r="G43" s="238"/>
      <c r="H43" s="238"/>
    </row>
    <row r="44" spans="3:8">
      <c r="C44" s="238"/>
      <c r="D44" s="238"/>
      <c r="E44" s="238"/>
      <c r="F44" s="238"/>
      <c r="G44" s="238"/>
      <c r="H44" s="238"/>
    </row>
    <row r="45" spans="3:8">
      <c r="C45" s="238"/>
      <c r="D45" s="238"/>
      <c r="E45" s="238"/>
      <c r="F45" s="238"/>
      <c r="G45" s="238"/>
      <c r="H45" s="238"/>
    </row>
    <row r="46" spans="3:8">
      <c r="C46" s="238"/>
      <c r="D46" s="238"/>
      <c r="E46" s="238"/>
      <c r="F46" s="238"/>
      <c r="G46" s="238"/>
      <c r="H46" s="238"/>
    </row>
    <row r="47" spans="3:8">
      <c r="C47" s="238"/>
      <c r="D47" s="238"/>
      <c r="E47" s="238"/>
      <c r="F47" s="238"/>
      <c r="G47" s="238"/>
      <c r="H47" s="238"/>
    </row>
    <row r="48" spans="3:8">
      <c r="C48" s="238"/>
      <c r="D48" s="238"/>
      <c r="E48" s="238"/>
      <c r="F48" s="238"/>
      <c r="G48" s="238"/>
      <c r="H48" s="238"/>
    </row>
    <row r="49" spans="3:8">
      <c r="C49" s="238"/>
      <c r="D49" s="238"/>
      <c r="E49" s="238"/>
      <c r="F49" s="238"/>
      <c r="G49" s="238"/>
      <c r="H49" s="238"/>
    </row>
    <row r="50" spans="3:8">
      <c r="C50" s="238"/>
      <c r="D50" s="238"/>
      <c r="E50" s="238"/>
      <c r="F50" s="238"/>
      <c r="G50" s="238"/>
      <c r="H50" s="238"/>
    </row>
    <row r="51" spans="3:8">
      <c r="C51" s="238"/>
      <c r="D51" s="238"/>
      <c r="E51" s="238"/>
      <c r="F51" s="238"/>
      <c r="G51" s="238"/>
      <c r="H51" s="238"/>
    </row>
    <row r="52" spans="3:8">
      <c r="C52" s="238"/>
      <c r="D52" s="238"/>
      <c r="E52" s="238"/>
      <c r="F52" s="238"/>
      <c r="G52" s="238"/>
      <c r="H52" s="238"/>
    </row>
    <row r="53" spans="3:8">
      <c r="C53" s="238"/>
      <c r="D53" s="238"/>
      <c r="E53" s="238"/>
      <c r="F53" s="238"/>
      <c r="G53" s="238"/>
      <c r="H53" s="238"/>
    </row>
    <row r="54" spans="3:8">
      <c r="C54" s="238"/>
      <c r="D54" s="238"/>
      <c r="E54" s="238"/>
      <c r="F54" s="238"/>
      <c r="G54" s="238"/>
      <c r="H54" s="238"/>
    </row>
    <row r="55" spans="3:8">
      <c r="C55" s="238"/>
      <c r="D55" s="238"/>
      <c r="E55" s="238"/>
      <c r="F55" s="238"/>
      <c r="G55" s="238"/>
      <c r="H55" s="238"/>
    </row>
    <row r="56" spans="3:8">
      <c r="C56" s="238"/>
      <c r="D56" s="238"/>
      <c r="E56" s="238"/>
      <c r="F56" s="238"/>
      <c r="G56" s="238"/>
      <c r="H56" s="238"/>
    </row>
    <row r="57" spans="3:8">
      <c r="C57" s="238"/>
      <c r="D57" s="238"/>
      <c r="E57" s="238"/>
      <c r="F57" s="238"/>
      <c r="G57" s="238"/>
      <c r="H57" s="238"/>
    </row>
    <row r="58" spans="3:8">
      <c r="C58" s="238"/>
      <c r="D58" s="238"/>
      <c r="E58" s="238"/>
      <c r="F58" s="238"/>
      <c r="G58" s="238"/>
      <c r="H58" s="238"/>
    </row>
    <row r="59" spans="3:8">
      <c r="C59" s="238"/>
      <c r="D59" s="238"/>
      <c r="E59" s="238"/>
      <c r="F59" s="238"/>
      <c r="G59" s="238"/>
      <c r="H59" s="238"/>
    </row>
    <row r="60" spans="3:8">
      <c r="C60" s="238"/>
      <c r="D60" s="238"/>
      <c r="E60" s="238"/>
      <c r="F60" s="238"/>
      <c r="G60" s="238"/>
      <c r="H60" s="238"/>
    </row>
    <row r="61" spans="3:8">
      <c r="C61" s="238"/>
      <c r="D61" s="238"/>
      <c r="E61" s="238"/>
      <c r="F61" s="238"/>
      <c r="G61" s="238"/>
      <c r="H61" s="238"/>
    </row>
    <row r="62" spans="3:8">
      <c r="C62" s="238"/>
      <c r="D62" s="238"/>
      <c r="E62" s="238"/>
      <c r="F62" s="238"/>
      <c r="G62" s="238"/>
      <c r="H62" s="238"/>
    </row>
    <row r="63" spans="3:8">
      <c r="C63" s="238"/>
      <c r="D63" s="238"/>
      <c r="E63" s="238"/>
      <c r="F63" s="238"/>
      <c r="G63" s="238"/>
      <c r="H63" s="238"/>
    </row>
    <row r="64" spans="3:8">
      <c r="C64" s="238"/>
      <c r="D64" s="238"/>
      <c r="E64" s="238"/>
      <c r="F64" s="238"/>
      <c r="G64" s="238"/>
      <c r="H64" s="238"/>
    </row>
    <row r="65" spans="3:8">
      <c r="C65" s="238"/>
      <c r="D65" s="238"/>
      <c r="E65" s="238"/>
      <c r="F65" s="238"/>
      <c r="G65" s="238"/>
      <c r="H65" s="238"/>
    </row>
    <row r="66" spans="3:8">
      <c r="C66" s="238"/>
      <c r="D66" s="238"/>
      <c r="E66" s="238"/>
      <c r="F66" s="238"/>
      <c r="G66" s="238"/>
      <c r="H66" s="238"/>
    </row>
    <row r="67" spans="3:8">
      <c r="C67" s="238"/>
      <c r="D67" s="238"/>
      <c r="E67" s="238"/>
      <c r="F67" s="238"/>
      <c r="G67" s="238"/>
      <c r="H67" s="238"/>
    </row>
    <row r="68" spans="3:8">
      <c r="C68" s="238"/>
      <c r="D68" s="238"/>
      <c r="E68" s="238"/>
      <c r="F68" s="238"/>
      <c r="G68" s="238"/>
      <c r="H68" s="238"/>
    </row>
  </sheetData>
  <sortState xmlns:xlrd2="http://schemas.microsoft.com/office/spreadsheetml/2017/richdata2" ref="I12:I29">
    <sortCondition ref="I12:I29"/>
  </sortState>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16</vt:i4>
      </vt:variant>
    </vt:vector>
  </HeadingPairs>
  <TitlesOfParts>
    <vt:vector size="24" baseType="lpstr">
      <vt:lpstr>Instructions</vt:lpstr>
      <vt:lpstr>Formulaire p. 1</vt:lpstr>
      <vt:lpstr>Annexe A p. 2</vt:lpstr>
      <vt:lpstr>Annexe B p. 3</vt:lpstr>
      <vt:lpstr>Annexe C p. 4</vt:lpstr>
      <vt:lpstr>Directives de changement p. 5</vt:lpstr>
      <vt:lpstr>Sommaire</vt:lpstr>
      <vt:lpstr>Codes</vt:lpstr>
      <vt:lpstr>'Annexe A p. 2'!Activité</vt:lpstr>
      <vt:lpstr>'Annexe B p. 3'!Activité</vt:lpstr>
      <vt:lpstr>'Annexe C p. 4'!Activité</vt:lpstr>
      <vt:lpstr>'Annexe A p. 2'!Impression_des_titres</vt:lpstr>
      <vt:lpstr>'Annexe B p. 3'!Impression_des_titres</vt:lpstr>
      <vt:lpstr>'Annexe C p. 4'!Impression_des_titres</vt:lpstr>
      <vt:lpstr>'Directives de changement p. 5'!Impression_des_titres</vt:lpstr>
      <vt:lpstr>PerFinanc</vt:lpstr>
      <vt:lpstr>Ristourne</vt:lpstr>
      <vt:lpstr>Taxes</vt:lpstr>
      <vt:lpstr>'Annexe A p. 2'!Zone_d_impression</vt:lpstr>
      <vt:lpstr>'Annexe B p. 3'!Zone_d_impression</vt:lpstr>
      <vt:lpstr>'Annexe C p. 4'!Zone_d_impression</vt:lpstr>
      <vt:lpstr>'Directives de changement p. 5'!Zone_d_impression</vt:lpstr>
      <vt:lpstr>'Formulaire p. 1'!Zone_d_impression</vt:lpstr>
      <vt:lpstr>Sommaire!Zone_d_impression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réclamation</dc:title>
  <dc:subject/>
  <dc:creator>Ministère des Affaires municipales et de l'Habitation</dc:creator>
  <cp:keywords/>
  <dc:description/>
  <cp:lastModifiedBy>Durand, Marie-Li</cp:lastModifiedBy>
  <cp:revision/>
  <cp:lastPrinted>2023-03-23T18:25:42Z</cp:lastPrinted>
  <dcterms:created xsi:type="dcterms:W3CDTF">2000-03-09T17:07:01Z</dcterms:created>
  <dcterms:modified xsi:type="dcterms:W3CDTF">2023-11-30T19:39:07Z</dcterms:modified>
  <cp:category/>
  <cp:contentStatus/>
</cp:coreProperties>
</file>