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3890" windowHeight="6150" activeTab="0"/>
  </bookViews>
  <sheets>
    <sheet name="Titre" sheetId="1" r:id="rId1"/>
    <sheet name="S23-2  Excédent accumulé (20X2)" sheetId="2" r:id="rId2"/>
    <sheet name="S23-2  Excédent accumulé (20X3)" sheetId="3" r:id="rId3"/>
    <sheet name="S25  Endet. total net (20X2)" sheetId="4" r:id="rId4"/>
    <sheet name="S25  Endet. total net (20X3)" sheetId="5" r:id="rId5"/>
    <sheet name="S37  Analyse dette LT (20X2)" sheetId="6" r:id="rId6"/>
    <sheet name="S37  Analyse dette LT (20X3)" sheetId="7" r:id="rId7"/>
  </sheets>
  <externalReferences>
    <externalReference r:id="rId10"/>
    <externalReference r:id="rId11"/>
  </externalReferences>
  <definedNames>
    <definedName name="avoir" localSheetId="1">#REF!</definedName>
    <definedName name="avoir" localSheetId="2">#REF!</definedName>
    <definedName name="avoir" localSheetId="5">#REF!</definedName>
    <definedName name="avoir" localSheetId="6">#REF!</definedName>
    <definedName name="avoir" localSheetId="0">#REF!</definedName>
    <definedName name="avoir">#REF!</definedName>
    <definedName name="changements" localSheetId="5">#REF!</definedName>
    <definedName name="changements" localSheetId="6">#REF!</definedName>
    <definedName name="changements">#REF!</definedName>
    <definedName name="_xlnm.Print_Area" localSheetId="3">'S25  Endet. total net (20X2)'!$A$1:$G$51</definedName>
    <definedName name="_xlnm.Print_Area" localSheetId="4">'S25  Endet. total net (20X3)'!$A$1:$G$51</definedName>
    <definedName name="_xlnm.Print_Area" localSheetId="5">'S37  Analyse dette LT (20X2)'!$A$1:$K$60</definedName>
    <definedName name="_xlnm.Print_Area" localSheetId="6">'S37  Analyse dette LT (20X3)'!$A$1:$K$60</definedName>
  </definedNames>
  <calcPr fullCalcOnLoad="1"/>
</workbook>
</file>

<file path=xl/sharedStrings.xml><?xml version="1.0" encoding="utf-8"?>
<sst xmlns="http://schemas.openxmlformats.org/spreadsheetml/2006/main" count="352" uniqueCount="112">
  <si>
    <t xml:space="preserve">Solde au </t>
  </si>
  <si>
    <t>Ajouter</t>
  </si>
  <si>
    <t>Déduire</t>
  </si>
  <si>
    <t>Solde au</t>
  </si>
  <si>
    <t>31 décembre</t>
  </si>
  <si>
    <t>Dette à long terme</t>
  </si>
  <si>
    <t>Obligations et billets en monnaie canadienne</t>
  </si>
  <si>
    <t>Obligations et billets en monnaies étrangères</t>
  </si>
  <si>
    <t xml:space="preserve">Autres dettes à long terme </t>
  </si>
  <si>
    <t xml:space="preserve">La dette à long terme, incluant la dette </t>
  </si>
  <si>
    <t xml:space="preserve">en cours de refinancement, est </t>
  </si>
  <si>
    <t xml:space="preserve">assumée de la façon suivante : </t>
  </si>
  <si>
    <t>Par la municipalité</t>
  </si>
  <si>
    <t xml:space="preserve">Dette en cours de refinancement </t>
  </si>
  <si>
    <t>Dette en cours de refinancement</t>
  </si>
  <si>
    <t>Endettement net à long terme</t>
  </si>
  <si>
    <t>Endettement total net à long terme</t>
  </si>
  <si>
    <t>Activités d'investissement à financer</t>
  </si>
  <si>
    <t>Activités de fonctionnement à financer</t>
  </si>
  <si>
    <t xml:space="preserve">Autres </t>
  </si>
  <si>
    <t>Sommes affectées au remboursement de la dette à long terme</t>
  </si>
  <si>
    <t>L</t>
  </si>
  <si>
    <t>Endettement lié au réseau d'électricité (inclus ci-dessus)</t>
  </si>
  <si>
    <t xml:space="preserve">   Remboursement de la dette à long terme</t>
  </si>
  <si>
    <t>VENTILATION DES DIFFÉRENTS ÉLÉMENTS (suite)</t>
  </si>
  <si>
    <t>Investissement net dans les éléments à long terme</t>
  </si>
  <si>
    <t>Éléments d'actif</t>
  </si>
  <si>
    <t>Éléments de passif</t>
  </si>
  <si>
    <t>(</t>
  </si>
  <si>
    <t>)</t>
  </si>
  <si>
    <t xml:space="preserve">   Émission de dettes à long terme</t>
  </si>
  <si>
    <t>Les montants suivants apparaîtront à l'état des flux de trésorerie :</t>
  </si>
  <si>
    <t>(incluant le refinancement de 100 000 $)</t>
  </si>
  <si>
    <t>(incluant le remboursement de 100 000 $)</t>
  </si>
  <si>
    <t xml:space="preserve">  ENDETTEMENT TOTAL NET À LONG TERME</t>
  </si>
  <si>
    <t xml:space="preserve">Exemple du traitement du refinancement d'une dette à long terme </t>
  </si>
  <si>
    <t>Explications :</t>
  </si>
  <si>
    <t>lorsque le refinancement n'a pas encore été effectué à la date de mise au point définitive des états financiers mais que la municipalité a toujours l'intention de procéder audit refinancement</t>
  </si>
  <si>
    <t>AUTRES RENSEIGNEMENTS COMPLÉMENTAIRES CONSOLIDÉS*</t>
  </si>
  <si>
    <t>T</t>
  </si>
  <si>
    <t xml:space="preserve">  -</t>
  </si>
  <si>
    <t xml:space="preserve">  Immobilisations</t>
  </si>
  <si>
    <t xml:space="preserve">  Propriétés destinées à la revente</t>
  </si>
  <si>
    <t xml:space="preserve">  Prêts</t>
  </si>
  <si>
    <t xml:space="preserve">  Placements à titre d'investissement</t>
  </si>
  <si>
    <t xml:space="preserve">  Participations dans des entreprises municipales</t>
  </si>
  <si>
    <t xml:space="preserve">  Dette à long terme</t>
  </si>
  <si>
    <t xml:space="preserve">    Frais reportés liés à la dette à long terme</t>
  </si>
  <si>
    <t xml:space="preserve">    Montants des débiteurs et autres montants affectés</t>
  </si>
  <si>
    <t xml:space="preserve">    au remboursement de la dette à long terme</t>
  </si>
  <si>
    <t xml:space="preserve">    Autres dettes n'affectant pas l'investissement net</t>
  </si>
  <si>
    <t xml:space="preserve">  Dette en cours de refinancement et autres éléments</t>
  </si>
  <si>
    <t>Administration municipale</t>
  </si>
  <si>
    <t xml:space="preserve">Dette à long terme </t>
  </si>
  <si>
    <t xml:space="preserve">  Excédent accumulé</t>
  </si>
  <si>
    <t xml:space="preserve">  Débiteurs </t>
  </si>
  <si>
    <t xml:space="preserve">  Autres montants</t>
  </si>
  <si>
    <t>Montant non utilisé d'emprunts à long terme contractés</t>
  </si>
  <si>
    <t>Autres</t>
  </si>
  <si>
    <t>Endettement net à long terme de l'administration municipale</t>
  </si>
  <si>
    <t>Quote-part dans l'endettement total net à long terme des organismes contrôlés</t>
  </si>
  <si>
    <t>Quote-part dans l'endettement total net à long terme d'autres organismes</t>
  </si>
  <si>
    <t xml:space="preserve">  Municipalité régionale de comté</t>
  </si>
  <si>
    <t xml:space="preserve">  Communauté métropolitaine</t>
  </si>
  <si>
    <t xml:space="preserve">  Autres organismes</t>
  </si>
  <si>
    <t xml:space="preserve">Quote-part dans la dette à long terme de l'agglomération (pour les municipalités </t>
  </si>
  <si>
    <t>reconstituées liées à une agglomération fonctionnant par quotes-parts)</t>
  </si>
  <si>
    <t>Endettement total net à long terme (compte tenu de l'agglomération s'il y a lieu)</t>
  </si>
  <si>
    <t>ANALYSE DE LA DETTE À LONG TERME CONSOLIDÉE*</t>
  </si>
  <si>
    <t>Non audité</t>
  </si>
  <si>
    <t>Augmentation</t>
  </si>
  <si>
    <t>Diminution</t>
  </si>
  <si>
    <t xml:space="preserve">  Gouvernement du Québec</t>
  </si>
  <si>
    <t xml:space="preserve">  et ses entreprises</t>
  </si>
  <si>
    <t xml:space="preserve">  Organismes municipaux</t>
  </si>
  <si>
    <t xml:space="preserve">  Obligations découlant de contrats de</t>
  </si>
  <si>
    <t xml:space="preserve">  location-acquisition</t>
  </si>
  <si>
    <t xml:space="preserve">  Autres</t>
  </si>
  <si>
    <t xml:space="preserve">  Excédent accumulé affecté au </t>
  </si>
  <si>
    <t xml:space="preserve">  remboursement de la dette à long terme</t>
  </si>
  <si>
    <t xml:space="preserve">    Excédent de fonctionnement affecté</t>
  </si>
  <si>
    <t xml:space="preserve">    Réserves financières et fonds réservés  </t>
  </si>
  <si>
    <t xml:space="preserve">  Montant à la charge</t>
  </si>
  <si>
    <t xml:space="preserve">    D'une partie des contribuables ou </t>
  </si>
  <si>
    <t xml:space="preserve">    des municipalités membres</t>
  </si>
  <si>
    <t xml:space="preserve">    De l'ensemble des contribuables ou </t>
  </si>
  <si>
    <t>A</t>
  </si>
  <si>
    <t xml:space="preserve">    De la municipalité (Société de </t>
  </si>
  <si>
    <t xml:space="preserve">    transport en commun)</t>
  </si>
  <si>
    <t>Par les tiers (montants affectés au</t>
  </si>
  <si>
    <t>remboursement de la dette à long terme)</t>
  </si>
  <si>
    <t xml:space="preserve">  Débiteurs</t>
  </si>
  <si>
    <t xml:space="preserve">    Gouvernement du Québec</t>
  </si>
  <si>
    <t xml:space="preserve">    et ses entreprises</t>
  </si>
  <si>
    <t xml:space="preserve">    Organismes municipaux</t>
  </si>
  <si>
    <t xml:space="preserve">    Autres tiers</t>
  </si>
  <si>
    <t xml:space="preserve">  Autres  </t>
  </si>
  <si>
    <r>
      <t>1</t>
    </r>
    <r>
      <rPr>
        <b/>
        <vertAlign val="superscript"/>
        <sz val="10"/>
        <rFont val="Arial"/>
        <family val="2"/>
      </rPr>
      <t>er</t>
    </r>
    <r>
      <rPr>
        <b/>
        <sz val="10"/>
        <rFont val="Arial"/>
        <family val="2"/>
      </rPr>
      <t xml:space="preserve"> janvier</t>
    </r>
  </si>
  <si>
    <t xml:space="preserve">Le montant de 1 780 370 $ à la ligne 7 comprend le remboursement de dette de 100 000 $ non encore refinancé. </t>
  </si>
  <si>
    <t xml:space="preserve">Le montant de 994 000 $ à la ligne 7 comprend le refinancement de 100 000 $ effectué au cours de l'exercice. </t>
  </si>
  <si>
    <t>Une dette de 100 000 $ a été remboursée dans l'exercice 20X2 mais non encore refinancée au 31 décembre 20X2 ni à la date de mise au point définitive des états financiers de l'exercice. Cependant, la municipalité a toujours l'intention de procéder au refinancement.</t>
  </si>
  <si>
    <t>La dette à long terme présentée à l'état de la situation financière est réduite de 100 000 $ à la fin de l'exercice 20X2 pour tenir compte du remboursement. Compte tenu de l'intention maintenue de refinancement, ce remboursement n'a pas d'incidence sur les activités de fonctionnement et n'altère pas l'investissement net dans les éléments à long terme.</t>
  </si>
  <si>
    <t>Le refinancement de 100 000 $ est effectué au cours de l'exercice 20X3, ce qui permet de réinscrire cette dette à l'état de la situation financière. Ce refinancement n'a pas d'incidence sur les activités de fonctionnement ou d'investissement ni sur l'investissement net dans les éléments à long terme.</t>
  </si>
  <si>
    <t>AU 31 DÉCEMBRE 20X2</t>
  </si>
  <si>
    <t>20X2</t>
  </si>
  <si>
    <t>20X1</t>
  </si>
  <si>
    <t>AU 31 DÉCEMBRE 20X3</t>
  </si>
  <si>
    <t>20X3</t>
  </si>
  <si>
    <t>EXERCICE TERMINÉ LE 31 DÉCEMBRE 20X2</t>
  </si>
  <si>
    <t>EXERCICE TERMINÉ LE 31 DÉCEMBRE 20X3</t>
  </si>
  <si>
    <t>EXCÉDENT (DÉFICIT) ACCUMULÉ</t>
  </si>
  <si>
    <t>La façon de tenir compte du refinancement aux pages S23-2, S25 et S37 du rapport financier de l'exercice 20X2 et de celui de l'exercice 20X3 est présentée ci-après.</t>
  </si>
</sst>
</file>

<file path=xl/styles.xml><?xml version="1.0" encoding="utf-8"?>
<styleSheet xmlns="http://schemas.openxmlformats.org/spreadsheetml/2006/main">
  <numFmts count="5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0\)"/>
    <numFmt numFmtId="177" formatCode="#,###;\(#,###\)"/>
    <numFmt numFmtId="178" formatCode="#,##0.0000"/>
    <numFmt numFmtId="179" formatCode="0000"/>
    <numFmt numFmtId="180" formatCode="00"/>
    <numFmt numFmtId="181" formatCode="#,##0_);\(#,##0\)"/>
    <numFmt numFmtId="182" formatCode="#,##0_);[Red]\(#,##0\)"/>
    <numFmt numFmtId="183" formatCode="###,###"/>
    <numFmt numFmtId="184" formatCode="###\ ###"/>
    <numFmt numFmtId="185" formatCode="#,##0\ ;\(#,###\)"/>
    <numFmt numFmtId="186" formatCode="#,##0\ ;\(#,##0\)"/>
    <numFmt numFmtId="187" formatCode="#,##0\ \ ;\(#,##0\)\ "/>
    <numFmt numFmtId="188" formatCode="#\ ##0;\(#\ ##0\)"/>
    <numFmt numFmtId="189" formatCode="#,###;\(#,###\);\-"/>
    <numFmt numFmtId="190" formatCode="#,##0\ _$_-"/>
    <numFmt numFmtId="191" formatCode="0.0000"/>
    <numFmt numFmtId="192" formatCode="#,###\ ;\(#,###\)"/>
    <numFmt numFmtId="193" formatCode="&quot;Vrai&quot;;&quot;Vrai&quot;;&quot;Faux&quot;"/>
    <numFmt numFmtId="194" formatCode="&quot;Actif&quot;;&quot;Actif&quot;;&quot;Inactif&quot;"/>
    <numFmt numFmtId="195" formatCode="#,##0_ ;\-#,##0\ "/>
    <numFmt numFmtId="196" formatCode="[$-C0C]d\ mmmm\ yyyy"/>
    <numFmt numFmtId="197" formatCode="#,###.0;\(#,###.0\)"/>
    <numFmt numFmtId="198" formatCode="#,###.00;\(#,###.00\)"/>
    <numFmt numFmtId="199" formatCode="#,###.000;\(#,###.000\)"/>
    <numFmt numFmtId="200" formatCode="#,###.0000;\(#,###.0000\)"/>
    <numFmt numFmtId="201" formatCode="#,###.00000;\(#,###.00000\)"/>
    <numFmt numFmtId="202" formatCode="#,###.000000;\(#,###.000000\)"/>
    <numFmt numFmtId="203" formatCode="#,###.0000000;\(#,###.0000000\)"/>
    <numFmt numFmtId="204" formatCode="0_ ;\-0\ "/>
    <numFmt numFmtId="205" formatCode="#,##0\ ;\(#,##0\)\ "/>
    <numFmt numFmtId="206" formatCode="_-* #,##0\ _$_-;\-* #,##0\ _$_-;_-* &quot;-&quot;??\ _$_-;_-@_-"/>
    <numFmt numFmtId="207" formatCode="_-[$$-1009]* #,##0.00_-;\-[$$-1009]* #,##0.00_-;_-[$$-1009]* &quot;-&quot;??_-;_-@_-"/>
    <numFmt numFmtId="208" formatCode="00000"/>
  </numFmts>
  <fonts count="43">
    <font>
      <sz val="10"/>
      <name val="Arial"/>
      <family val="0"/>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sz val="7"/>
      <name val="Arial"/>
      <family val="2"/>
    </font>
    <font>
      <i/>
      <sz val="10"/>
      <name val="Arial"/>
      <family val="2"/>
    </font>
    <font>
      <b/>
      <i/>
      <sz val="10"/>
      <name val="Arial"/>
      <family val="2"/>
    </font>
    <font>
      <b/>
      <sz val="10"/>
      <color indexed="12"/>
      <name val="Arial"/>
      <family val="2"/>
    </font>
    <font>
      <b/>
      <sz val="10"/>
      <color indexed="10"/>
      <name val="Arial"/>
      <family val="2"/>
    </font>
    <font>
      <b/>
      <sz val="10"/>
      <color indexed="14"/>
      <name val="Arial"/>
      <family val="2"/>
    </font>
    <font>
      <sz val="10"/>
      <color indexed="14"/>
      <name val="Arial"/>
      <family val="2"/>
    </font>
    <font>
      <b/>
      <sz val="10"/>
      <color indexed="62"/>
      <name val="Arial"/>
      <family val="2"/>
    </font>
    <font>
      <b/>
      <sz val="10"/>
      <color indexed="57"/>
      <name val="Arial"/>
      <family val="2"/>
    </font>
    <font>
      <sz val="10"/>
      <color indexed="57"/>
      <name val="Arial"/>
      <family val="2"/>
    </font>
    <font>
      <b/>
      <sz val="12"/>
      <name val="Arial"/>
      <family val="2"/>
    </font>
    <font>
      <b/>
      <sz val="14"/>
      <name val="Arial"/>
      <family val="2"/>
    </font>
    <font>
      <b/>
      <sz val="18"/>
      <name val="Times New Roman"/>
      <family val="1"/>
    </font>
    <font>
      <b/>
      <sz val="11"/>
      <name val="Arial"/>
      <family val="2"/>
    </font>
    <font>
      <sz val="10"/>
      <color indexed="10"/>
      <name val="Arial"/>
      <family val="2"/>
    </font>
    <font>
      <i/>
      <sz val="10"/>
      <color indexed="10"/>
      <name val="Arial"/>
      <family val="2"/>
    </font>
    <font>
      <b/>
      <sz val="7"/>
      <name val="Arial"/>
      <family val="0"/>
    </font>
    <font>
      <b/>
      <vertAlign val="superscript"/>
      <sz val="10"/>
      <name val="Arial"/>
      <family val="2"/>
    </font>
    <font>
      <sz val="6"/>
      <name val="Arial"/>
      <family val="0"/>
    </font>
    <font>
      <sz val="9"/>
      <name val="Arial"/>
      <family val="0"/>
    </font>
    <font>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181" fontId="0" fillId="0" borderId="0" applyProtection="0">
      <alignment horizontal="center"/>
    </xf>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lignment/>
      <protection/>
    </xf>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234">
    <xf numFmtId="0" fontId="0" fillId="0" borderId="0" xfId="0" applyAlignment="1">
      <alignment/>
    </xf>
    <xf numFmtId="0" fontId="21" fillId="0" borderId="0" xfId="0" applyFont="1" applyFill="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ill="1"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0" fillId="0" borderId="0" xfId="0" applyFill="1" applyBorder="1" applyAlignment="1">
      <alignment/>
    </xf>
    <xf numFmtId="0" fontId="22" fillId="0" borderId="0" xfId="0" applyFont="1" applyFill="1" applyBorder="1" applyAlignment="1">
      <alignment horizontal="center"/>
    </xf>
    <xf numFmtId="177" fontId="0" fillId="0" borderId="0" xfId="0" applyNumberFormat="1" applyFill="1" applyBorder="1" applyAlignment="1">
      <alignment horizontal="center"/>
    </xf>
    <xf numFmtId="0" fontId="21" fillId="0" borderId="0" xfId="0" applyFont="1" applyFill="1" applyAlignment="1">
      <alignment/>
    </xf>
    <xf numFmtId="176" fontId="0" fillId="0" borderId="0" xfId="52" applyNumberFormat="1" applyFont="1" applyFill="1" applyBorder="1" applyAlignment="1">
      <alignment horizontal="center"/>
    </xf>
    <xf numFmtId="177" fontId="0" fillId="0" borderId="0" xfId="52" applyNumberFormat="1" applyFont="1" applyFill="1" applyBorder="1" applyAlignment="1">
      <alignment horizontal="center"/>
    </xf>
    <xf numFmtId="176" fontId="0" fillId="0" borderId="0" xfId="0" applyNumberFormat="1" applyFont="1" applyFill="1" applyAlignment="1">
      <alignment/>
    </xf>
    <xf numFmtId="177" fontId="0" fillId="0" borderId="0" xfId="0" applyNumberFormat="1" applyFont="1" applyFill="1" applyAlignment="1">
      <alignment/>
    </xf>
    <xf numFmtId="177" fontId="0" fillId="0" borderId="0" xfId="52" applyNumberFormat="1" applyFont="1" applyFill="1" applyBorder="1" applyAlignment="1">
      <alignment horizontal="right"/>
    </xf>
    <xf numFmtId="177" fontId="0" fillId="0" borderId="0" xfId="0" applyNumberFormat="1" applyFont="1" applyFill="1" applyAlignment="1">
      <alignment horizontal="right"/>
    </xf>
    <xf numFmtId="177" fontId="0" fillId="0" borderId="0" xfId="52"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7" fontId="0" fillId="0" borderId="0" xfId="0" applyNumberFormat="1" applyFont="1" applyFill="1" applyBorder="1" applyAlignment="1">
      <alignment horizontal="right"/>
    </xf>
    <xf numFmtId="0" fontId="0" fillId="0" borderId="11" xfId="0" applyFont="1" applyFill="1" applyBorder="1" applyAlignment="1">
      <alignment/>
    </xf>
    <xf numFmtId="177" fontId="0" fillId="0" borderId="11" xfId="52" applyNumberFormat="1" applyFont="1" applyFill="1" applyBorder="1" applyAlignment="1">
      <alignment horizontal="right"/>
    </xf>
    <xf numFmtId="177" fontId="0" fillId="0" borderId="11" xfId="52" applyNumberFormat="1" applyFont="1" applyFill="1" applyBorder="1" applyAlignment="1">
      <alignment/>
    </xf>
    <xf numFmtId="0" fontId="0" fillId="0" borderId="0" xfId="0" applyFont="1" applyFill="1" applyBorder="1" applyAlignment="1">
      <alignment horizontal="center"/>
    </xf>
    <xf numFmtId="0" fontId="0" fillId="0" borderId="10" xfId="0" applyFont="1" applyFill="1" applyBorder="1" applyAlignment="1">
      <alignment/>
    </xf>
    <xf numFmtId="177" fontId="0" fillId="0" borderId="10" xfId="0" applyNumberFormat="1" applyFont="1" applyFill="1" applyBorder="1" applyAlignment="1">
      <alignment horizontal="right"/>
    </xf>
    <xf numFmtId="0" fontId="0" fillId="0" borderId="0" xfId="0" applyFont="1" applyFill="1" applyBorder="1" applyAlignment="1">
      <alignment/>
    </xf>
    <xf numFmtId="177" fontId="0" fillId="0" borderId="0" xfId="0" applyNumberFormat="1" applyFont="1" applyFill="1" applyBorder="1" applyAlignment="1">
      <alignment/>
    </xf>
    <xf numFmtId="0" fontId="21" fillId="0" borderId="0" xfId="0" applyFont="1" applyFill="1" applyBorder="1" applyAlignment="1">
      <alignment/>
    </xf>
    <xf numFmtId="0" fontId="0" fillId="0" borderId="0" xfId="0" applyFont="1" applyFill="1" applyBorder="1" applyAlignment="1">
      <alignment/>
    </xf>
    <xf numFmtId="177" fontId="0" fillId="0" borderId="0" xfId="0" applyNumberFormat="1" applyFill="1" applyAlignment="1">
      <alignment horizontal="right"/>
    </xf>
    <xf numFmtId="0" fontId="0" fillId="0" borderId="11" xfId="0" applyFont="1" applyFill="1" applyBorder="1" applyAlignment="1">
      <alignment/>
    </xf>
    <xf numFmtId="177" fontId="0" fillId="0" borderId="11" xfId="0" applyNumberFormat="1" applyFill="1" applyBorder="1" applyAlignment="1">
      <alignment horizontal="right"/>
    </xf>
    <xf numFmtId="177" fontId="0" fillId="0" borderId="11" xfId="0" applyNumberFormat="1" applyFont="1" applyFill="1" applyBorder="1" applyAlignment="1">
      <alignment horizontal="right"/>
    </xf>
    <xf numFmtId="0" fontId="0" fillId="0" borderId="12" xfId="0" applyFill="1" applyBorder="1" applyAlignment="1">
      <alignment/>
    </xf>
    <xf numFmtId="177" fontId="0" fillId="0" borderId="12" xfId="0" applyNumberFormat="1" applyFill="1" applyBorder="1" applyAlignment="1">
      <alignment horizontal="right"/>
    </xf>
    <xf numFmtId="0" fontId="0" fillId="0" borderId="0" xfId="0" applyFill="1" applyBorder="1" applyAlignment="1">
      <alignment/>
    </xf>
    <xf numFmtId="177" fontId="0" fillId="0" borderId="0" xfId="0" applyNumberFormat="1" applyFill="1" applyBorder="1" applyAlignment="1">
      <alignment horizontal="right"/>
    </xf>
    <xf numFmtId="0" fontId="23" fillId="0" borderId="0" xfId="0" applyFont="1" applyFill="1" applyBorder="1" applyAlignment="1">
      <alignment/>
    </xf>
    <xf numFmtId="0" fontId="0" fillId="0" borderId="0" xfId="0" applyFill="1" applyAlignment="1">
      <alignment horizontal="center"/>
    </xf>
    <xf numFmtId="192" fontId="0" fillId="0" borderId="11" xfId="0" applyNumberFormat="1" applyFont="1" applyFill="1" applyBorder="1" applyAlignment="1">
      <alignment/>
    </xf>
    <xf numFmtId="177" fontId="0" fillId="0" borderId="0" xfId="0" applyNumberFormat="1" applyFill="1" applyBorder="1" applyAlignment="1">
      <alignment/>
    </xf>
    <xf numFmtId="192" fontId="0" fillId="0" borderId="10" xfId="0" applyNumberFormat="1" applyFont="1" applyFill="1" applyBorder="1" applyAlignment="1">
      <alignment/>
    </xf>
    <xf numFmtId="177" fontId="0" fillId="0" borderId="10" xfId="0" applyNumberFormat="1" applyFill="1" applyBorder="1" applyAlignment="1">
      <alignment/>
    </xf>
    <xf numFmtId="192" fontId="0" fillId="0" borderId="0" xfId="52" applyNumberFormat="1" applyFont="1" applyFill="1" applyBorder="1" applyAlignment="1">
      <alignment horizontal="right"/>
    </xf>
    <xf numFmtId="177" fontId="0" fillId="0" borderId="0" xfId="0" applyNumberFormat="1" applyFill="1" applyAlignment="1">
      <alignment/>
    </xf>
    <xf numFmtId="0" fontId="24" fillId="0" borderId="0" xfId="0" applyFont="1" applyFill="1" applyAlignment="1">
      <alignment/>
    </xf>
    <xf numFmtId="0" fontId="0" fillId="0" borderId="0" xfId="0" applyFont="1" applyFill="1" applyBorder="1" applyAlignment="1">
      <alignment/>
    </xf>
    <xf numFmtId="192" fontId="0" fillId="0" borderId="0" xfId="0" applyNumberFormat="1" applyFont="1" applyFill="1" applyBorder="1" applyAlignment="1">
      <alignment horizontal="right"/>
    </xf>
    <xf numFmtId="192" fontId="0" fillId="0" borderId="11" xfId="0" applyNumberFormat="1" applyFont="1" applyFill="1" applyBorder="1" applyAlignment="1">
      <alignment horizontal="right"/>
    </xf>
    <xf numFmtId="0" fontId="0" fillId="0" borderId="0" xfId="0" applyFont="1" applyFill="1" applyBorder="1" applyAlignment="1">
      <alignment horizontal="left"/>
    </xf>
    <xf numFmtId="0" fontId="0" fillId="0" borderId="11" xfId="0" applyFill="1" applyBorder="1" applyAlignment="1">
      <alignment/>
    </xf>
    <xf numFmtId="0" fontId="0" fillId="0" borderId="0" xfId="57" applyFont="1" applyFill="1" applyBorder="1" applyAlignment="1">
      <alignment horizontal="centerContinuous"/>
      <protection/>
    </xf>
    <xf numFmtId="0" fontId="0" fillId="0" borderId="0" xfId="57" applyFill="1" applyAlignment="1">
      <alignment horizontal="centerContinuous"/>
      <protection/>
    </xf>
    <xf numFmtId="0" fontId="0" fillId="0" borderId="0" xfId="57" applyFill="1">
      <alignment/>
      <protection/>
    </xf>
    <xf numFmtId="0" fontId="0" fillId="0" borderId="0" xfId="57" applyFill="1" applyAlignment="1">
      <alignment horizontal="center"/>
      <protection/>
    </xf>
    <xf numFmtId="0" fontId="0" fillId="0" borderId="10" xfId="57" applyFill="1" applyBorder="1">
      <alignment/>
      <protection/>
    </xf>
    <xf numFmtId="0" fontId="0" fillId="0" borderId="10" xfId="57" applyFill="1" applyBorder="1" applyAlignment="1">
      <alignment/>
      <protection/>
    </xf>
    <xf numFmtId="0" fontId="0" fillId="0" borderId="0" xfId="57" applyFill="1" applyBorder="1" applyAlignment="1">
      <alignment horizontal="centerContinuous"/>
      <protection/>
    </xf>
    <xf numFmtId="176" fontId="0" fillId="0" borderId="0" xfId="50" applyNumberFormat="1" applyFill="1" applyBorder="1" applyAlignment="1">
      <alignment horizontal="centerContinuous"/>
    </xf>
    <xf numFmtId="176" fontId="22" fillId="0" borderId="0" xfId="57" applyNumberFormat="1" applyFont="1" applyFill="1" applyBorder="1" applyAlignment="1">
      <alignment horizontal="center"/>
      <protection/>
    </xf>
    <xf numFmtId="177" fontId="0" fillId="0" borderId="0" xfId="50" applyNumberFormat="1" applyFill="1" applyBorder="1" applyAlignment="1">
      <alignment horizontal="centerContinuous"/>
    </xf>
    <xf numFmtId="0" fontId="0" fillId="0" borderId="0" xfId="57" applyFont="1" applyFill="1" applyAlignment="1">
      <alignment horizontal="center"/>
      <protection/>
    </xf>
    <xf numFmtId="0" fontId="0" fillId="0" borderId="0" xfId="57" applyFont="1" applyFill="1" applyBorder="1" applyAlignment="1">
      <alignment/>
      <protection/>
    </xf>
    <xf numFmtId="0" fontId="22" fillId="0" borderId="0" xfId="57" applyFont="1" applyFill="1" applyBorder="1" applyAlignment="1">
      <alignment horizontal="center"/>
      <protection/>
    </xf>
    <xf numFmtId="192" fontId="0" fillId="0" borderId="0" xfId="57" applyNumberFormat="1" applyFont="1" applyFill="1" applyBorder="1" applyAlignment="1">
      <alignment horizontal="right"/>
      <protection/>
    </xf>
    <xf numFmtId="0" fontId="22" fillId="0" borderId="0" xfId="57" applyFont="1" applyFill="1" applyAlignment="1">
      <alignment horizontal="center"/>
      <protection/>
    </xf>
    <xf numFmtId="0" fontId="0" fillId="0" borderId="0" xfId="57" applyFont="1" applyFill="1" applyAlignment="1">
      <alignment/>
      <protection/>
    </xf>
    <xf numFmtId="0" fontId="0" fillId="0" borderId="0" xfId="57" applyFill="1" applyAlignment="1">
      <alignment/>
      <protection/>
    </xf>
    <xf numFmtId="192" fontId="0" fillId="0" borderId="0" xfId="57" applyNumberFormat="1" applyFont="1" applyFill="1" applyAlignment="1">
      <alignment horizontal="right"/>
      <protection/>
    </xf>
    <xf numFmtId="0" fontId="0" fillId="0" borderId="0" xfId="57" applyFill="1" applyBorder="1">
      <alignment/>
      <protection/>
    </xf>
    <xf numFmtId="0" fontId="0" fillId="0" borderId="0" xfId="57" applyFill="1" applyBorder="1" applyAlignment="1">
      <alignment/>
      <protection/>
    </xf>
    <xf numFmtId="176" fontId="22" fillId="0" borderId="0" xfId="50" applyNumberFormat="1" applyFont="1" applyFill="1" applyBorder="1" applyAlignment="1">
      <alignment horizontal="center"/>
    </xf>
    <xf numFmtId="0" fontId="0" fillId="0" borderId="0" xfId="57" applyFont="1" applyFill="1">
      <alignment/>
      <protection/>
    </xf>
    <xf numFmtId="0" fontId="0" fillId="0" borderId="11" xfId="57" applyFont="1" applyFill="1" applyBorder="1">
      <alignment/>
      <protection/>
    </xf>
    <xf numFmtId="0" fontId="0" fillId="0" borderId="11" xfId="57" applyFill="1" applyBorder="1">
      <alignment/>
      <protection/>
    </xf>
    <xf numFmtId="0" fontId="22" fillId="0" borderId="11" xfId="57" applyFont="1" applyFill="1" applyBorder="1" applyAlignment="1">
      <alignment horizontal="center"/>
      <protection/>
    </xf>
    <xf numFmtId="192" fontId="0" fillId="0" borderId="11" xfId="57" applyNumberFormat="1" applyFont="1" applyFill="1" applyBorder="1" applyAlignment="1">
      <alignment horizontal="right"/>
      <protection/>
    </xf>
    <xf numFmtId="176" fontId="22" fillId="0" borderId="0" xfId="57" applyNumberFormat="1" applyFont="1" applyFill="1" applyAlignment="1">
      <alignment horizontal="center"/>
      <protection/>
    </xf>
    <xf numFmtId="0" fontId="0" fillId="0" borderId="11" xfId="57" applyFont="1" applyFill="1" applyBorder="1" applyAlignment="1">
      <alignment/>
      <protection/>
    </xf>
    <xf numFmtId="192" fontId="0" fillId="0" borderId="11" xfId="57" applyNumberFormat="1" applyFont="1" applyFill="1" applyBorder="1" applyAlignment="1">
      <alignment/>
      <protection/>
    </xf>
    <xf numFmtId="0" fontId="0" fillId="0" borderId="10" xfId="57" applyFont="1" applyFill="1" applyBorder="1" applyAlignment="1">
      <alignment/>
      <protection/>
    </xf>
    <xf numFmtId="0" fontId="22" fillId="0" borderId="10" xfId="57" applyFont="1" applyFill="1" applyBorder="1" applyAlignment="1">
      <alignment horizontal="center"/>
      <protection/>
    </xf>
    <xf numFmtId="0" fontId="0" fillId="0" borderId="10" xfId="57" applyFont="1" applyFill="1" applyBorder="1">
      <alignment/>
      <protection/>
    </xf>
    <xf numFmtId="177" fontId="0" fillId="0" borderId="0" xfId="0" applyNumberFormat="1" applyFont="1" applyFill="1" applyAlignment="1">
      <alignment/>
    </xf>
    <xf numFmtId="0" fontId="0" fillId="0" borderId="0" xfId="0" applyFill="1" applyAlignment="1">
      <alignment horizontal="centerContinuous"/>
    </xf>
    <xf numFmtId="177" fontId="0" fillId="0" borderId="0" xfId="0" applyNumberFormat="1" applyFill="1" applyAlignment="1">
      <alignment horizontal="centerContinuous"/>
    </xf>
    <xf numFmtId="49" fontId="21" fillId="0" borderId="10" xfId="0" applyNumberFormat="1" applyFont="1" applyFill="1" applyBorder="1" applyAlignment="1">
      <alignment horizontal="center"/>
    </xf>
    <xf numFmtId="49" fontId="21" fillId="0" borderId="0" xfId="0" applyNumberFormat="1" applyFont="1" applyFill="1" applyBorder="1" applyAlignment="1">
      <alignment horizontal="centerContinuous"/>
    </xf>
    <xf numFmtId="187" fontId="0" fillId="0" borderId="0" xfId="0" applyNumberFormat="1" applyFont="1" applyFill="1" applyBorder="1" applyAlignment="1">
      <alignment/>
    </xf>
    <xf numFmtId="187" fontId="22" fillId="0" borderId="0" xfId="0" applyNumberFormat="1" applyFont="1" applyFill="1" applyBorder="1" applyAlignment="1">
      <alignment/>
    </xf>
    <xf numFmtId="192" fontId="0" fillId="0" borderId="0" xfId="51" applyNumberFormat="1" applyFont="1" applyFill="1" applyBorder="1" applyAlignment="1">
      <alignment/>
    </xf>
    <xf numFmtId="0" fontId="0" fillId="0" borderId="0" xfId="0" applyFont="1" applyFill="1" applyBorder="1" applyAlignment="1">
      <alignment horizontal="right"/>
    </xf>
    <xf numFmtId="192" fontId="0" fillId="0" borderId="0" xfId="0" applyNumberFormat="1" applyFont="1" applyFill="1" applyBorder="1" applyAlignment="1">
      <alignment horizontal="left"/>
    </xf>
    <xf numFmtId="0" fontId="0" fillId="0" borderId="0" xfId="0" applyFill="1" applyAlignment="1">
      <alignment horizontal="left"/>
    </xf>
    <xf numFmtId="187" fontId="22" fillId="0" borderId="12" xfId="0" applyNumberFormat="1" applyFont="1" applyFill="1" applyBorder="1" applyAlignment="1">
      <alignment/>
    </xf>
    <xf numFmtId="192" fontId="0" fillId="0" borderId="12" xfId="51" applyNumberFormat="1" applyFont="1" applyFill="1" applyBorder="1" applyAlignment="1">
      <alignment/>
    </xf>
    <xf numFmtId="187" fontId="0" fillId="0" borderId="12" xfId="0" applyNumberFormat="1" applyFont="1" applyFill="1" applyBorder="1" applyAlignment="1">
      <alignment/>
    </xf>
    <xf numFmtId="192" fontId="0" fillId="0" borderId="12" xfId="0" applyNumberFormat="1" applyFont="1" applyFill="1" applyBorder="1" applyAlignment="1">
      <alignment horizontal="right"/>
    </xf>
    <xf numFmtId="187" fontId="0" fillId="0" borderId="0" xfId="0" applyNumberFormat="1" applyFont="1" applyFill="1" applyBorder="1" applyAlignment="1">
      <alignment horizontal="right"/>
    </xf>
    <xf numFmtId="192" fontId="0" fillId="0" borderId="0" xfId="51" applyNumberFormat="1" applyFont="1" applyFill="1" applyBorder="1" applyAlignment="1">
      <alignment horizontal="left"/>
    </xf>
    <xf numFmtId="187" fontId="0" fillId="0" borderId="11" xfId="0" applyNumberFormat="1" applyFont="1" applyFill="1" applyBorder="1" applyAlignment="1">
      <alignment horizontal="right"/>
    </xf>
    <xf numFmtId="192" fontId="0" fillId="0" borderId="11" xfId="51" applyNumberFormat="1" applyFont="1" applyFill="1" applyBorder="1" applyAlignment="1">
      <alignment/>
    </xf>
    <xf numFmtId="192" fontId="0" fillId="0" borderId="11" xfId="51" applyNumberFormat="1" applyFont="1" applyFill="1" applyBorder="1" applyAlignment="1">
      <alignment horizontal="left"/>
    </xf>
    <xf numFmtId="0" fontId="0" fillId="0" borderId="12" xfId="0" applyFill="1" applyBorder="1" applyAlignment="1">
      <alignment horizontal="right"/>
    </xf>
    <xf numFmtId="187" fontId="22" fillId="0" borderId="10" xfId="0" applyNumberFormat="1" applyFont="1" applyFill="1" applyBorder="1" applyAlignment="1">
      <alignment/>
    </xf>
    <xf numFmtId="192" fontId="0" fillId="0" borderId="10" xfId="51" applyNumberFormat="1" applyFont="1" applyFill="1" applyBorder="1" applyAlignment="1">
      <alignment/>
    </xf>
    <xf numFmtId="187" fontId="0" fillId="0" borderId="10" xfId="0" applyNumberFormat="1" applyFont="1" applyFill="1" applyBorder="1" applyAlignment="1">
      <alignment/>
    </xf>
    <xf numFmtId="0" fontId="21" fillId="0" borderId="0" xfId="57" applyFont="1" applyFill="1" applyBorder="1" applyAlignment="1">
      <alignment/>
      <protection/>
    </xf>
    <xf numFmtId="192" fontId="21" fillId="0" borderId="0" xfId="51" applyNumberFormat="1" applyFont="1" applyFill="1" applyBorder="1" applyAlignment="1">
      <alignment/>
    </xf>
    <xf numFmtId="0" fontId="25" fillId="0" borderId="0" xfId="0" applyFont="1" applyAlignment="1">
      <alignment/>
    </xf>
    <xf numFmtId="0" fontId="21" fillId="0" borderId="0" xfId="0" applyFont="1" applyAlignment="1">
      <alignment/>
    </xf>
    <xf numFmtId="0" fontId="26"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0" fillId="0" borderId="0" xfId="0" applyBorder="1" applyAlignment="1">
      <alignment/>
    </xf>
    <xf numFmtId="14" fontId="21" fillId="0" borderId="0" xfId="0" applyNumberFormat="1" applyFont="1" applyFill="1" applyBorder="1" applyAlignment="1">
      <alignment horizontal="center"/>
    </xf>
    <xf numFmtId="0" fontId="34" fillId="0" borderId="0" xfId="0" applyFont="1" applyAlignment="1">
      <alignment horizontal="centerContinuous"/>
    </xf>
    <xf numFmtId="0" fontId="0" fillId="0" borderId="0" xfId="0" applyAlignment="1">
      <alignment horizontal="right"/>
    </xf>
    <xf numFmtId="0" fontId="21" fillId="0" borderId="0" xfId="0" applyFont="1" applyFill="1" applyBorder="1" applyAlignment="1">
      <alignment/>
    </xf>
    <xf numFmtId="0" fontId="35" fillId="0" borderId="0" xfId="0" applyFont="1" applyBorder="1" applyAlignment="1">
      <alignment/>
    </xf>
    <xf numFmtId="0" fontId="36" fillId="0" borderId="0" xfId="0" applyFont="1" applyAlignment="1">
      <alignment/>
    </xf>
    <xf numFmtId="0" fontId="0" fillId="0" borderId="0" xfId="0" applyFont="1" applyAlignment="1">
      <alignment/>
    </xf>
    <xf numFmtId="0" fontId="35" fillId="0" borderId="0" xfId="0" applyFont="1" applyFill="1" applyBorder="1" applyAlignment="1">
      <alignment/>
    </xf>
    <xf numFmtId="0" fontId="0" fillId="0" borderId="0" xfId="0" applyFont="1" applyFill="1" applyAlignment="1">
      <alignment horizontal="left"/>
    </xf>
    <xf numFmtId="0" fontId="0" fillId="0" borderId="0" xfId="0" applyFill="1" applyBorder="1" applyAlignment="1">
      <alignment horizontal="left"/>
    </xf>
    <xf numFmtId="0" fontId="35" fillId="0" borderId="0" xfId="0" applyFont="1" applyFill="1" applyBorder="1" applyAlignment="1">
      <alignment horizontal="left"/>
    </xf>
    <xf numFmtId="0" fontId="21" fillId="0" borderId="0" xfId="0" applyFont="1" applyFill="1" applyBorder="1" applyAlignment="1">
      <alignment horizontal="centerContinuous"/>
    </xf>
    <xf numFmtId="177" fontId="21" fillId="0" borderId="0" xfId="0" applyNumberFormat="1" applyFont="1" applyFill="1" applyAlignment="1">
      <alignment horizontal="centerContinuous"/>
    </xf>
    <xf numFmtId="0" fontId="36" fillId="0" borderId="0" xfId="0" applyFont="1" applyFill="1" applyAlignment="1">
      <alignment/>
    </xf>
    <xf numFmtId="49" fontId="26" fillId="0" borderId="0" xfId="51" applyNumberFormat="1" applyFont="1" applyFill="1" applyBorder="1" applyAlignment="1">
      <alignment horizontal="center"/>
    </xf>
    <xf numFmtId="177" fontId="26" fillId="0" borderId="0" xfId="51" applyNumberFormat="1" applyFont="1" applyFill="1" applyBorder="1" applyAlignment="1">
      <alignment horizontal="center"/>
    </xf>
    <xf numFmtId="177" fontId="21" fillId="0" borderId="0" xfId="51" applyNumberFormat="1" applyFont="1" applyFill="1" applyBorder="1" applyAlignment="1">
      <alignment horizontal="center"/>
    </xf>
    <xf numFmtId="177" fontId="21" fillId="0" borderId="0" xfId="51" applyNumberFormat="1" applyFont="1" applyFill="1" applyBorder="1" applyAlignment="1">
      <alignment horizontal="centerContinuous"/>
    </xf>
    <xf numFmtId="0" fontId="37" fillId="0" borderId="10" xfId="0" applyFont="1" applyFill="1" applyBorder="1" applyAlignment="1">
      <alignment horizontal="left"/>
    </xf>
    <xf numFmtId="49" fontId="21" fillId="0" borderId="10" xfId="0" applyNumberFormat="1" applyFont="1" applyFill="1" applyBorder="1" applyAlignment="1">
      <alignment horizontal="center"/>
    </xf>
    <xf numFmtId="177" fontId="21" fillId="0" borderId="10" xfId="0" applyNumberFormat="1" applyFont="1" applyFill="1" applyBorder="1" applyAlignment="1">
      <alignment horizontal="center"/>
    </xf>
    <xf numFmtId="49" fontId="21" fillId="0" borderId="10" xfId="0" applyNumberFormat="1" applyFont="1" applyFill="1" applyBorder="1" applyAlignment="1">
      <alignment horizontal="centerContinuous"/>
    </xf>
    <xf numFmtId="0" fontId="21" fillId="0" borderId="0" xfId="0" applyFont="1" applyFill="1" applyBorder="1" applyAlignment="1">
      <alignment horizontal="left"/>
    </xf>
    <xf numFmtId="49" fontId="38" fillId="0" borderId="0" xfId="0" applyNumberFormat="1" applyFont="1" applyFill="1" applyBorder="1" applyAlignment="1">
      <alignment horizontal="center"/>
    </xf>
    <xf numFmtId="49" fontId="21" fillId="0" borderId="0" xfId="0" applyNumberFormat="1" applyFont="1" applyFill="1" applyBorder="1" applyAlignment="1">
      <alignment horizontal="center"/>
    </xf>
    <xf numFmtId="177" fontId="21" fillId="0" borderId="0" xfId="0" applyNumberFormat="1" applyFont="1" applyFill="1" applyBorder="1" applyAlignment="1">
      <alignment horizontal="center"/>
    </xf>
    <xf numFmtId="49" fontId="21" fillId="0" borderId="0" xfId="0" applyNumberFormat="1" applyFont="1" applyFill="1" applyBorder="1" applyAlignment="1">
      <alignment horizontal="centerContinuous"/>
    </xf>
    <xf numFmtId="177" fontId="21" fillId="0" borderId="0" xfId="0" applyNumberFormat="1" applyFont="1" applyFill="1" applyBorder="1" applyAlignment="1">
      <alignment horizontal="centerContinuous"/>
    </xf>
    <xf numFmtId="0" fontId="22" fillId="0" borderId="0" xfId="0" applyFont="1" applyFill="1" applyAlignment="1">
      <alignment horizontal="center"/>
    </xf>
    <xf numFmtId="187" fontId="22" fillId="0" borderId="0" xfId="0" applyNumberFormat="1" applyFont="1" applyFill="1" applyBorder="1" applyAlignment="1">
      <alignment horizontal="center"/>
    </xf>
    <xf numFmtId="186" fontId="22" fillId="0" borderId="0" xfId="0" applyNumberFormat="1" applyFont="1" applyFill="1" applyBorder="1" applyAlignment="1">
      <alignment horizontal="center"/>
    </xf>
    <xf numFmtId="186" fontId="22" fillId="0" borderId="13" xfId="0" applyNumberFormat="1" applyFont="1" applyFill="1" applyBorder="1" applyAlignment="1">
      <alignment horizontal="center"/>
    </xf>
    <xf numFmtId="192" fontId="21" fillId="0" borderId="0" xfId="0" applyNumberFormat="1" applyFont="1" applyFill="1" applyBorder="1" applyAlignment="1">
      <alignment horizontal="right"/>
    </xf>
    <xf numFmtId="186" fontId="22" fillId="0" borderId="12" xfId="0" applyNumberFormat="1" applyFont="1" applyFill="1" applyBorder="1" applyAlignment="1">
      <alignment horizontal="center"/>
    </xf>
    <xf numFmtId="186" fontId="22" fillId="0" borderId="11" xfId="0" applyNumberFormat="1" applyFont="1" applyFill="1" applyBorder="1" applyAlignment="1">
      <alignment horizontal="center"/>
    </xf>
    <xf numFmtId="0" fontId="0" fillId="0" borderId="11" xfId="0" applyFill="1" applyBorder="1" applyAlignment="1">
      <alignment horizontal="left"/>
    </xf>
    <xf numFmtId="192" fontId="21" fillId="0" borderId="10" xfId="51" applyNumberFormat="1" applyFont="1" applyFill="1" applyBorder="1" applyAlignment="1">
      <alignment/>
    </xf>
    <xf numFmtId="0" fontId="0" fillId="0" borderId="0" xfId="57" applyFill="1" applyAlignment="1">
      <alignment textRotation="180"/>
      <protection/>
    </xf>
    <xf numFmtId="0" fontId="21" fillId="0" borderId="0" xfId="57" applyFont="1" applyFill="1" applyBorder="1" applyAlignment="1">
      <alignment horizontal="centerContinuous"/>
      <protection/>
    </xf>
    <xf numFmtId="176" fontId="21" fillId="0" borderId="0" xfId="50" applyNumberFormat="1" applyFont="1" applyFill="1" applyBorder="1" applyAlignment="1">
      <alignment horizontal="centerContinuous"/>
    </xf>
    <xf numFmtId="0" fontId="0" fillId="0" borderId="0" xfId="57" applyFont="1" applyFill="1" applyAlignment="1">
      <alignment horizontal="centerContinuous"/>
      <protection/>
    </xf>
    <xf numFmtId="0" fontId="21" fillId="0" borderId="0" xfId="57" applyFont="1" applyFill="1" applyAlignment="1">
      <alignment horizontal="center"/>
      <protection/>
    </xf>
    <xf numFmtId="0" fontId="37" fillId="0" borderId="0" xfId="0" applyFont="1" applyFill="1" applyBorder="1" applyAlignment="1">
      <alignment horizontal="left"/>
    </xf>
    <xf numFmtId="0" fontId="37" fillId="0" borderId="10" xfId="57" applyFont="1" applyFill="1" applyBorder="1">
      <alignment/>
      <protection/>
    </xf>
    <xf numFmtId="49" fontId="21" fillId="0" borderId="10" xfId="57" applyNumberFormat="1" applyFont="1" applyFill="1" applyBorder="1" applyAlignment="1">
      <alignment horizontal="center"/>
      <protection/>
    </xf>
    <xf numFmtId="0" fontId="21" fillId="0" borderId="0" xfId="57" applyFont="1" applyFill="1">
      <alignment/>
      <protection/>
    </xf>
    <xf numFmtId="0" fontId="21" fillId="0" borderId="0" xfId="57" applyFont="1" applyFill="1" applyAlignment="1">
      <alignment/>
      <protection/>
    </xf>
    <xf numFmtId="0" fontId="21" fillId="0" borderId="0" xfId="57" applyFont="1" applyFill="1" applyBorder="1">
      <alignment/>
      <protection/>
    </xf>
    <xf numFmtId="192" fontId="0" fillId="0" borderId="0" xfId="57" applyNumberFormat="1" applyFont="1" applyFill="1" applyBorder="1" applyAlignment="1">
      <alignment/>
      <protection/>
    </xf>
    <xf numFmtId="0" fontId="21" fillId="0" borderId="11" xfId="57" applyFont="1" applyFill="1" applyBorder="1" applyAlignment="1">
      <alignment/>
      <protection/>
    </xf>
    <xf numFmtId="0" fontId="21" fillId="0" borderId="11" xfId="57" applyFont="1" applyFill="1" applyBorder="1">
      <alignment/>
      <protection/>
    </xf>
    <xf numFmtId="176" fontId="22" fillId="0" borderId="11" xfId="50" applyNumberFormat="1" applyFont="1" applyFill="1" applyBorder="1" applyAlignment="1">
      <alignment horizontal="center"/>
    </xf>
    <xf numFmtId="0" fontId="0" fillId="0" borderId="10" xfId="0" applyBorder="1" applyAlignment="1">
      <alignment/>
    </xf>
    <xf numFmtId="176" fontId="22" fillId="0" borderId="10" xfId="57" applyNumberFormat="1" applyFont="1" applyFill="1" applyBorder="1" applyAlignment="1">
      <alignment horizontal="center"/>
      <protection/>
    </xf>
    <xf numFmtId="0" fontId="21" fillId="0" borderId="0" xfId="0" applyFont="1" applyFill="1" applyAlignment="1">
      <alignment horizontal="center"/>
    </xf>
    <xf numFmtId="0" fontId="24" fillId="0" borderId="0" xfId="0" applyFont="1" applyFill="1" applyBorder="1" applyAlignment="1">
      <alignment horizontal="left"/>
    </xf>
    <xf numFmtId="49" fontId="21" fillId="0" borderId="0" xfId="53" applyNumberFormat="1" applyFont="1" applyFill="1" applyBorder="1" applyAlignment="1">
      <alignment horizontal="center"/>
    </xf>
    <xf numFmtId="49" fontId="21" fillId="0" borderId="0" xfId="53" applyNumberFormat="1" applyFont="1" applyFill="1" applyBorder="1" applyAlignment="1">
      <alignment horizontal="centerContinuous"/>
    </xf>
    <xf numFmtId="176" fontId="1" fillId="0" borderId="0" xfId="0" applyNumberFormat="1" applyFont="1" applyFill="1" applyBorder="1" applyAlignment="1">
      <alignment horizontal="center"/>
    </xf>
    <xf numFmtId="0" fontId="21" fillId="0" borderId="0" xfId="0" applyFont="1" applyFill="1" applyAlignment="1">
      <alignment/>
    </xf>
    <xf numFmtId="176" fontId="40" fillId="0" borderId="0" xfId="52" applyNumberFormat="1" applyFont="1" applyFill="1" applyBorder="1" applyAlignment="1">
      <alignment horizontal="center"/>
    </xf>
    <xf numFmtId="192" fontId="40" fillId="0" borderId="0" xfId="52" applyNumberFormat="1" applyFont="1" applyFill="1" applyBorder="1" applyAlignment="1">
      <alignment/>
    </xf>
    <xf numFmtId="192" fontId="40" fillId="0" borderId="0" xfId="52" applyNumberFormat="1" applyFont="1" applyFill="1" applyBorder="1" applyAlignment="1">
      <alignment horizontal="right"/>
    </xf>
    <xf numFmtId="176" fontId="40" fillId="0" borderId="0" xfId="0" applyNumberFormat="1" applyFont="1" applyFill="1" applyAlignment="1">
      <alignment horizontal="center"/>
    </xf>
    <xf numFmtId="192" fontId="40" fillId="0" borderId="0" xfId="52" applyNumberFormat="1" applyFont="1" applyFill="1" applyBorder="1" applyAlignment="1">
      <alignment horizontal="center"/>
    </xf>
    <xf numFmtId="0" fontId="40" fillId="0" borderId="0" xfId="0" applyFont="1" applyFill="1" applyAlignment="1">
      <alignment horizontal="center"/>
    </xf>
    <xf numFmtId="176" fontId="40" fillId="0" borderId="0" xfId="0" applyNumberFormat="1" applyFont="1" applyFill="1" applyBorder="1" applyAlignment="1">
      <alignment horizontal="center"/>
    </xf>
    <xf numFmtId="176" fontId="40" fillId="0" borderId="11" xfId="0" applyNumberFormat="1" applyFont="1" applyFill="1" applyBorder="1" applyAlignment="1">
      <alignment horizontal="center"/>
    </xf>
    <xf numFmtId="192" fontId="40" fillId="0" borderId="11" xfId="52" applyNumberFormat="1" applyFont="1" applyFill="1" applyBorder="1" applyAlignment="1">
      <alignment horizontal="center"/>
    </xf>
    <xf numFmtId="176" fontId="40" fillId="0" borderId="10" xfId="0" applyNumberFormat="1" applyFont="1" applyFill="1" applyBorder="1" applyAlignment="1">
      <alignment horizontal="center"/>
    </xf>
    <xf numFmtId="192" fontId="40" fillId="0" borderId="10" xfId="0" applyNumberFormat="1" applyFont="1" applyFill="1" applyBorder="1" applyAlignment="1">
      <alignment horizontal="center"/>
    </xf>
    <xf numFmtId="192" fontId="40" fillId="0" borderId="0" xfId="0" applyNumberFormat="1" applyFont="1" applyFill="1" applyBorder="1" applyAlignment="1">
      <alignment horizontal="center"/>
    </xf>
    <xf numFmtId="176" fontId="40" fillId="0" borderId="0" xfId="52" applyNumberFormat="1" applyFont="1" applyFill="1" applyBorder="1" applyAlignment="1">
      <alignment/>
    </xf>
    <xf numFmtId="0" fontId="40" fillId="0" borderId="0" xfId="0" applyFont="1" applyFill="1" applyBorder="1" applyAlignment="1">
      <alignment horizontal="center"/>
    </xf>
    <xf numFmtId="176" fontId="40" fillId="0" borderId="11" xfId="52" applyNumberFormat="1" applyFont="1" applyFill="1" applyBorder="1" applyAlignment="1">
      <alignment horizontal="center"/>
    </xf>
    <xf numFmtId="176" fontId="40" fillId="0" borderId="12" xfId="52" applyNumberFormat="1" applyFont="1" applyFill="1" applyBorder="1" applyAlignment="1">
      <alignment horizontal="center"/>
    </xf>
    <xf numFmtId="192" fontId="40" fillId="0" borderId="12" xfId="0" applyNumberFormat="1" applyFont="1" applyFill="1" applyBorder="1" applyAlignment="1">
      <alignment horizontal="center"/>
    </xf>
    <xf numFmtId="192" fontId="40" fillId="0" borderId="11" xfId="0" applyNumberFormat="1" applyFont="1" applyFill="1" applyBorder="1" applyAlignment="1">
      <alignment horizontal="center"/>
    </xf>
    <xf numFmtId="177" fontId="0" fillId="0" borderId="11" xfId="0" applyNumberFormat="1" applyFont="1" applyFill="1" applyBorder="1" applyAlignment="1">
      <alignment/>
    </xf>
    <xf numFmtId="0" fontId="0" fillId="0" borderId="14" xfId="0" applyFont="1" applyFill="1" applyBorder="1" applyAlignment="1">
      <alignment/>
    </xf>
    <xf numFmtId="176" fontId="40" fillId="0" borderId="14" xfId="52" applyNumberFormat="1" applyFont="1" applyFill="1" applyBorder="1" applyAlignment="1">
      <alignment horizontal="center"/>
    </xf>
    <xf numFmtId="177" fontId="0" fillId="0" borderId="14" xfId="52" applyNumberFormat="1" applyFont="1" applyFill="1" applyBorder="1" applyAlignment="1">
      <alignment horizontal="right"/>
    </xf>
    <xf numFmtId="192" fontId="40" fillId="0" borderId="14" xfId="0" applyNumberFormat="1" applyFont="1" applyFill="1" applyBorder="1" applyAlignment="1">
      <alignment horizontal="center"/>
    </xf>
    <xf numFmtId="0" fontId="41" fillId="0" borderId="0" xfId="0" applyFont="1" applyFill="1" applyBorder="1" applyAlignment="1">
      <alignment horizontal="center"/>
    </xf>
    <xf numFmtId="177" fontId="41" fillId="0" borderId="0" xfId="0" applyNumberFormat="1" applyFont="1" applyFill="1" applyBorder="1" applyAlignment="1">
      <alignment horizontal="right"/>
    </xf>
    <xf numFmtId="176" fontId="41" fillId="0" borderId="0" xfId="0" applyNumberFormat="1" applyFont="1" applyFill="1" applyBorder="1" applyAlignment="1">
      <alignment horizontal="center"/>
    </xf>
    <xf numFmtId="176" fontId="0" fillId="0" borderId="11" xfId="0" applyNumberFormat="1" applyFont="1" applyFill="1" applyBorder="1" applyAlignment="1">
      <alignment horizontal="center"/>
    </xf>
    <xf numFmtId="192" fontId="0" fillId="0" borderId="11" xfId="0" applyNumberFormat="1" applyFont="1" applyFill="1" applyBorder="1" applyAlignment="1">
      <alignment horizontal="center"/>
    </xf>
    <xf numFmtId="192" fontId="40" fillId="0" borderId="10" xfId="0" applyNumberFormat="1" applyFont="1" applyFill="1" applyBorder="1" applyAlignment="1">
      <alignment/>
    </xf>
    <xf numFmtId="192" fontId="21" fillId="0" borderId="0" xfId="57" applyNumberFormat="1" applyFont="1" applyFill="1" applyBorder="1" applyAlignment="1">
      <alignment horizontal="right"/>
      <protection/>
    </xf>
    <xf numFmtId="192" fontId="0" fillId="0" borderId="11" xfId="57" applyNumberFormat="1" applyFill="1" applyBorder="1">
      <alignment/>
      <protection/>
    </xf>
    <xf numFmtId="192" fontId="0" fillId="0" borderId="10" xfId="57" applyNumberFormat="1" applyFill="1" applyBorder="1">
      <alignment/>
      <protection/>
    </xf>
    <xf numFmtId="177" fontId="21" fillId="0" borderId="11" xfId="0" applyNumberFormat="1" applyFont="1" applyFill="1" applyBorder="1" applyAlignment="1">
      <alignment horizontal="right"/>
    </xf>
    <xf numFmtId="192" fontId="21" fillId="0" borderId="11" xfId="0" applyNumberFormat="1" applyFont="1" applyFill="1" applyBorder="1" applyAlignment="1">
      <alignment/>
    </xf>
    <xf numFmtId="0" fontId="32" fillId="22" borderId="0" xfId="0" applyFont="1" applyFill="1" applyBorder="1" applyAlignment="1">
      <alignment horizontal="center" wrapText="1"/>
    </xf>
    <xf numFmtId="0" fontId="33" fillId="22" borderId="0" xfId="0" applyFont="1" applyFill="1" applyBorder="1" applyAlignment="1">
      <alignment horizontal="center" wrapText="1"/>
    </xf>
    <xf numFmtId="0" fontId="21" fillId="0" borderId="0" xfId="0" applyFont="1" applyFill="1" applyBorder="1" applyAlignment="1">
      <alignment horizontal="center"/>
    </xf>
    <xf numFmtId="0" fontId="21" fillId="0" borderId="0" xfId="0" applyFont="1" applyFill="1" applyAlignment="1">
      <alignment horizontal="center"/>
    </xf>
    <xf numFmtId="0" fontId="21" fillId="0" borderId="0" xfId="57" applyFont="1" applyFill="1" applyAlignment="1">
      <alignment horizontal="center"/>
      <protection/>
    </xf>
    <xf numFmtId="0" fontId="0" fillId="0" borderId="0" xfId="0" applyAlignment="1">
      <alignment horizontal="center"/>
    </xf>
    <xf numFmtId="0" fontId="21" fillId="0" borderId="0" xfId="0" applyFont="1" applyFill="1" applyAlignment="1">
      <alignment horizontal="center"/>
    </xf>
    <xf numFmtId="0" fontId="42" fillId="0" borderId="15" xfId="0" applyFont="1" applyBorder="1" applyAlignment="1">
      <alignment horizontal="left" wrapText="1"/>
    </xf>
    <xf numFmtId="0" fontId="42" fillId="0" borderId="14" xfId="0" applyFont="1" applyBorder="1" applyAlignment="1">
      <alignment horizontal="left" wrapText="1"/>
    </xf>
    <xf numFmtId="0" fontId="42" fillId="0" borderId="16" xfId="0" applyFont="1" applyBorder="1" applyAlignment="1">
      <alignment horizontal="left" wrapText="1"/>
    </xf>
    <xf numFmtId="0" fontId="42" fillId="0" borderId="17" xfId="0" applyFont="1" applyBorder="1" applyAlignment="1">
      <alignment horizontal="left" wrapText="1"/>
    </xf>
    <xf numFmtId="0" fontId="42" fillId="0" borderId="0" xfId="0" applyFont="1" applyBorder="1" applyAlignment="1">
      <alignment horizontal="left" wrapText="1"/>
    </xf>
    <xf numFmtId="0" fontId="42" fillId="0" borderId="18" xfId="0" applyFont="1" applyBorder="1" applyAlignment="1">
      <alignment horizontal="left" wrapText="1"/>
    </xf>
    <xf numFmtId="0" fontId="42" fillId="0" borderId="19" xfId="0" applyFont="1" applyBorder="1" applyAlignment="1">
      <alignment horizontal="left" wrapText="1"/>
    </xf>
    <xf numFmtId="0" fontId="42" fillId="0" borderId="11" xfId="0" applyFont="1" applyBorder="1" applyAlignment="1">
      <alignment horizontal="left" wrapText="1"/>
    </xf>
    <xf numFmtId="0" fontId="42" fillId="0" borderId="20" xfId="0" applyFont="1" applyBorder="1" applyAlignment="1">
      <alignment horizontal="left" wrapText="1"/>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ncept" xfId="43"/>
    <cellStyle name="Entrée" xfId="44"/>
    <cellStyle name="Insatisfaisant" xfId="45"/>
    <cellStyle name="Hyperlink" xfId="46"/>
    <cellStyle name="Followed Hyperlink" xfId="47"/>
    <cellStyle name="Comma" xfId="48"/>
    <cellStyle name="Comma [0]" xfId="49"/>
    <cellStyle name="Milliers [0] 2" xfId="50"/>
    <cellStyle name="Milliers [0]_Modèle RF 2009 (à jour)" xfId="51"/>
    <cellStyle name="Milliers [0]_RF 2009 - Cas (site web) 1 DEC 2008" xfId="52"/>
    <cellStyle name="Milliers_RF 2009 - Cas (site web) 1 DEC 2008" xfId="53"/>
    <cellStyle name="Currency" xfId="54"/>
    <cellStyle name="Currency [0]" xfId="55"/>
    <cellStyle name="Neutre" xfId="56"/>
    <cellStyle name="Normal 2"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22</xdr:row>
      <xdr:rowOff>0</xdr:rowOff>
    </xdr:from>
    <xdr:to>
      <xdr:col>8</xdr:col>
      <xdr:colOff>723900</xdr:colOff>
      <xdr:row>27</xdr:row>
      <xdr:rowOff>57150</xdr:rowOff>
    </xdr:to>
    <xdr:pic>
      <xdr:nvPicPr>
        <xdr:cNvPr id="1" name="Picture 4"/>
        <xdr:cNvPicPr preferRelativeResize="1">
          <a:picLocks noChangeAspect="1"/>
        </xdr:cNvPicPr>
      </xdr:nvPicPr>
      <xdr:blipFill>
        <a:blip r:embed="rId1"/>
        <a:srcRect r="9274"/>
        <a:stretch>
          <a:fillRect/>
        </a:stretch>
      </xdr:blipFill>
      <xdr:spPr>
        <a:xfrm>
          <a:off x="4067175" y="6753225"/>
          <a:ext cx="1943100" cy="9048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Budloc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Groupes\Dfm\Executif\Manuel%20Finance%20Municipal\2000\FORMULAI\Budloc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re"/>
      <sheetName val="tabmat"/>
      <sheetName val="TRÉS"/>
      <sheetName val="prebud"/>
      <sheetName val="actfin"/>
      <sheetName val="act inv"/>
      <sheetName val="cout-Com"/>
      <sheetName val="depobjet "/>
      <sheetName val="rensup"/>
      <sheetName val="ana1"/>
      <sheetName val="ana2"/>
      <sheetName val="ana3"/>
      <sheetName val="ana4"/>
      <sheetName val="ana5"/>
      <sheetName val="anb1"/>
      <sheetName val="anb2"/>
      <sheetName val="ana-élec"/>
      <sheetName val="répartition"/>
      <sheetName val="imactif"/>
      <sheetName val="autrens"/>
      <sheetName val="tauxt"/>
      <sheetName val="anrevtax"/>
      <sheetName val="tgtp1 (2)"/>
      <sheetName val="renstat"/>
      <sheetName val="stat"/>
      <sheetName val="remu"/>
      <sheetName val="Éval"/>
      <sheetName val="tgtp2"/>
      <sheetName val="tgtp3"/>
      <sheetName val="questions"/>
      <sheetName val="Feuil15"/>
      <sheetName val="Feuil16"/>
      <sheetName val="Feui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4"/>
  <dimension ref="B1:I27"/>
  <sheetViews>
    <sheetView tabSelected="1" workbookViewId="0" topLeftCell="A13">
      <selection activeCell="J17" sqref="J17"/>
    </sheetView>
  </sheetViews>
  <sheetFormatPr defaultColWidth="11.421875" defaultRowHeight="12.75"/>
  <cols>
    <col min="1" max="1" width="3.28125" style="0" customWidth="1"/>
    <col min="6" max="6" width="11.140625" style="0" customWidth="1"/>
    <col min="7" max="7" width="7.7109375" style="0" customWidth="1"/>
  </cols>
  <sheetData>
    <row r="1" spans="2:9" ht="12.75">
      <c r="B1" s="2"/>
      <c r="C1" s="2"/>
      <c r="D1" s="114"/>
      <c r="E1" s="115"/>
      <c r="F1" s="116"/>
      <c r="G1" s="10"/>
      <c r="H1" s="10"/>
      <c r="I1" s="2"/>
    </row>
    <row r="2" spans="4:9" ht="12.75">
      <c r="D2" s="117"/>
      <c r="E2" s="115"/>
      <c r="F2" s="118"/>
      <c r="G2" s="10"/>
      <c r="H2" s="10"/>
      <c r="I2" s="2"/>
    </row>
    <row r="3" spans="4:9" ht="12.75">
      <c r="D3" s="119"/>
      <c r="E3" s="119"/>
      <c r="F3" s="120"/>
      <c r="G3" s="10"/>
      <c r="H3" s="10"/>
      <c r="I3" s="2"/>
    </row>
    <row r="4" spans="2:6" ht="12.75">
      <c r="B4" s="2"/>
      <c r="D4" s="121"/>
      <c r="E4" s="122"/>
      <c r="F4" s="122"/>
    </row>
    <row r="6" spans="2:9" ht="17.25" customHeight="1">
      <c r="B6" s="219" t="s">
        <v>35</v>
      </c>
      <c r="C6" s="219"/>
      <c r="D6" s="219"/>
      <c r="E6" s="219"/>
      <c r="F6" s="219"/>
      <c r="G6" s="219"/>
      <c r="H6" s="219"/>
      <c r="I6" s="219"/>
    </row>
    <row r="7" spans="2:9" ht="50.25" customHeight="1">
      <c r="B7" s="218" t="s">
        <v>37</v>
      </c>
      <c r="C7" s="218"/>
      <c r="D7" s="218"/>
      <c r="E7" s="218"/>
      <c r="F7" s="218"/>
      <c r="G7" s="218"/>
      <c r="H7" s="218"/>
      <c r="I7" s="218"/>
    </row>
    <row r="8" spans="2:9" ht="12.75">
      <c r="B8" s="123"/>
      <c r="C8" s="123"/>
      <c r="D8" s="123"/>
      <c r="E8" s="32"/>
      <c r="F8" s="124"/>
      <c r="G8" s="40"/>
      <c r="H8" s="123"/>
      <c r="I8" s="123"/>
    </row>
    <row r="9" spans="2:9" ht="12.75">
      <c r="B9" s="123"/>
      <c r="C9" s="123"/>
      <c r="D9" s="123"/>
      <c r="E9" s="123"/>
      <c r="F9" s="123"/>
      <c r="G9" s="123"/>
      <c r="H9" s="123"/>
      <c r="I9" s="123"/>
    </row>
    <row r="10" spans="2:9" ht="12.75">
      <c r="B10" s="123"/>
      <c r="C10" s="123"/>
      <c r="D10" s="123"/>
      <c r="E10" s="123"/>
      <c r="F10" s="123"/>
      <c r="G10" s="123"/>
      <c r="H10" s="123"/>
      <c r="I10" s="123"/>
    </row>
    <row r="11" spans="2:9" ht="12.75">
      <c r="B11" s="123"/>
      <c r="C11" s="123"/>
      <c r="D11" s="123"/>
      <c r="E11" s="123"/>
      <c r="F11" s="123"/>
      <c r="G11" s="123"/>
      <c r="H11" s="123"/>
      <c r="I11" s="123"/>
    </row>
    <row r="13" spans="2:9" ht="12.75">
      <c r="B13" s="123"/>
      <c r="C13" s="123"/>
      <c r="D13" s="123"/>
      <c r="E13" s="123"/>
      <c r="F13" s="123"/>
      <c r="G13" s="123"/>
      <c r="H13" s="123"/>
      <c r="I13" s="123"/>
    </row>
    <row r="14" ht="12.75">
      <c r="E14" s="123"/>
    </row>
    <row r="15" spans="2:9" ht="63.75" customHeight="1">
      <c r="B15" s="225" t="s">
        <v>100</v>
      </c>
      <c r="C15" s="226"/>
      <c r="D15" s="226"/>
      <c r="E15" s="226"/>
      <c r="F15" s="226"/>
      <c r="G15" s="226"/>
      <c r="H15" s="226"/>
      <c r="I15" s="227"/>
    </row>
    <row r="16" spans="2:9" ht="80.25" customHeight="1">
      <c r="B16" s="228" t="s">
        <v>101</v>
      </c>
      <c r="C16" s="229"/>
      <c r="D16" s="229"/>
      <c r="E16" s="229"/>
      <c r="F16" s="229"/>
      <c r="G16" s="229"/>
      <c r="H16" s="229"/>
      <c r="I16" s="230"/>
    </row>
    <row r="17" spans="2:9" ht="67.5" customHeight="1">
      <c r="B17" s="228" t="s">
        <v>102</v>
      </c>
      <c r="C17" s="229"/>
      <c r="D17" s="229"/>
      <c r="E17" s="229"/>
      <c r="F17" s="229"/>
      <c r="G17" s="229"/>
      <c r="H17" s="229"/>
      <c r="I17" s="230"/>
    </row>
    <row r="18" spans="2:9" ht="39" customHeight="1">
      <c r="B18" s="231" t="s">
        <v>111</v>
      </c>
      <c r="C18" s="232"/>
      <c r="D18" s="232"/>
      <c r="E18" s="232"/>
      <c r="F18" s="232"/>
      <c r="G18" s="232"/>
      <c r="H18" s="232"/>
      <c r="I18" s="233"/>
    </row>
    <row r="19" spans="8:9" ht="22.5">
      <c r="H19" s="125"/>
      <c r="I19" s="126"/>
    </row>
    <row r="20" spans="8:9" ht="11.25" customHeight="1">
      <c r="H20" s="125"/>
      <c r="I20" s="126"/>
    </row>
    <row r="21" spans="2:8" ht="13.5" customHeight="1">
      <c r="B21" s="123"/>
      <c r="C21" s="123"/>
      <c r="D21" s="123"/>
      <c r="E21" s="128"/>
      <c r="F21" s="123"/>
      <c r="G21" s="123"/>
      <c r="H21" s="123"/>
    </row>
    <row r="22" spans="2:6" ht="13.5" customHeight="1">
      <c r="B22" s="129"/>
      <c r="C22" s="130"/>
      <c r="D22" s="130"/>
      <c r="E22" s="130"/>
      <c r="F22" s="130"/>
    </row>
    <row r="23" spans="2:9" ht="13.5" customHeight="1">
      <c r="B23" s="40"/>
      <c r="C23" s="40"/>
      <c r="D23" s="40"/>
      <c r="E23" s="131"/>
      <c r="F23" s="40"/>
      <c r="I23" s="2"/>
    </row>
    <row r="24" spans="2:9" ht="15">
      <c r="B24" s="132"/>
      <c r="C24" s="133"/>
      <c r="D24" s="133"/>
      <c r="E24" s="134"/>
      <c r="F24" s="133"/>
      <c r="G24" s="133"/>
      <c r="H24" s="133"/>
      <c r="I24" s="98"/>
    </row>
    <row r="25" spans="2:9" ht="12.75">
      <c r="B25" s="2"/>
      <c r="C25" s="2"/>
      <c r="D25" s="2"/>
      <c r="E25" s="2"/>
      <c r="F25" s="2"/>
      <c r="G25" s="40"/>
      <c r="H25" s="40"/>
      <c r="I25" s="2"/>
    </row>
    <row r="26" spans="2:6" ht="12.75">
      <c r="B26" s="130"/>
      <c r="C26" s="130"/>
      <c r="D26" s="130"/>
      <c r="E26" s="130"/>
      <c r="F26" s="130"/>
    </row>
    <row r="27" spans="2:6" ht="12.75">
      <c r="B27" s="115"/>
      <c r="C27" s="130"/>
      <c r="D27" s="130"/>
      <c r="E27" s="130"/>
      <c r="F27" s="130"/>
    </row>
  </sheetData>
  <sheetProtection/>
  <mergeCells count="6">
    <mergeCell ref="B18:I18"/>
    <mergeCell ref="B7:I7"/>
    <mergeCell ref="B6:I6"/>
    <mergeCell ref="B17:I17"/>
    <mergeCell ref="B15:I15"/>
    <mergeCell ref="B16:I16"/>
  </mergeCells>
  <printOptions horizontalCentered="1"/>
  <pageMargins left="0.7874015748031497" right="0.7874015748031497" top="0.7874015748031497" bottom="0.7874015748031497" header="0.3937007874015748" footer="0.3937007874015748"/>
  <pageSetup horizontalDpi="600" verticalDpi="600" orientation="portrait" scale="89" r:id="rId2"/>
  <drawing r:id="rId1"/>
</worksheet>
</file>

<file path=xl/worksheets/sheet2.xml><?xml version="1.0" encoding="utf-8"?>
<worksheet xmlns="http://schemas.openxmlformats.org/spreadsheetml/2006/main" xmlns:r="http://schemas.openxmlformats.org/officeDocument/2006/relationships">
  <sheetPr codeName="Feuil43"/>
  <dimension ref="A3:X31"/>
  <sheetViews>
    <sheetView workbookViewId="0" topLeftCell="A1">
      <selection activeCell="L16" sqref="L16"/>
    </sheetView>
  </sheetViews>
  <sheetFormatPr defaultColWidth="11.421875" defaultRowHeight="15" customHeight="1"/>
  <cols>
    <col min="1" max="1" width="2.7109375" style="43" customWidth="1"/>
    <col min="2" max="2" width="54.7109375" style="2" customWidth="1"/>
    <col min="3" max="3" width="2.7109375" style="43" customWidth="1"/>
    <col min="4" max="4" width="1.28515625" style="43" customWidth="1"/>
    <col min="5" max="5" width="15.7109375" style="49" customWidth="1"/>
    <col min="6" max="6" width="1.28515625" style="49" customWidth="1"/>
    <col min="7" max="7" width="1.28515625" style="2" customWidth="1"/>
    <col min="8" max="8" width="15.7109375" style="49" customWidth="1"/>
    <col min="9" max="9" width="1.28515625" style="2" customWidth="1"/>
    <col min="10" max="16384" width="11.421875" style="2" customWidth="1"/>
  </cols>
  <sheetData>
    <row r="2" ht="12.75" customHeight="1"/>
    <row r="3" spans="2:8" ht="12.75" customHeight="1">
      <c r="B3" s="135" t="s">
        <v>38</v>
      </c>
      <c r="C3" s="89"/>
      <c r="D3" s="89"/>
      <c r="E3" s="90"/>
      <c r="F3" s="90"/>
      <c r="G3" s="89"/>
      <c r="H3" s="136"/>
    </row>
    <row r="4" spans="2:8" ht="12.75" customHeight="1">
      <c r="B4" s="220" t="s">
        <v>110</v>
      </c>
      <c r="C4" s="220"/>
      <c r="D4" s="220"/>
      <c r="E4" s="220"/>
      <c r="F4" s="220"/>
      <c r="G4" s="220"/>
      <c r="H4" s="220"/>
    </row>
    <row r="5" spans="2:8" ht="12.75" customHeight="1">
      <c r="B5" s="221" t="s">
        <v>103</v>
      </c>
      <c r="C5" s="221"/>
      <c r="D5" s="221"/>
      <c r="E5" s="221"/>
      <c r="F5" s="221"/>
      <c r="G5" s="221"/>
      <c r="H5" s="221"/>
    </row>
    <row r="6" spans="2:8" ht="11.25" customHeight="1">
      <c r="B6" s="137"/>
      <c r="C6" s="138"/>
      <c r="D6" s="138"/>
      <c r="E6" s="139"/>
      <c r="F6" s="140"/>
      <c r="G6" s="92"/>
      <c r="H6" s="141"/>
    </row>
    <row r="7" spans="2:9" ht="12.75" customHeight="1" thickBot="1">
      <c r="B7" s="142"/>
      <c r="C7" s="143"/>
      <c r="D7" s="143"/>
      <c r="E7" s="143" t="s">
        <v>104</v>
      </c>
      <c r="F7" s="144"/>
      <c r="G7" s="145"/>
      <c r="H7" s="145" t="s">
        <v>105</v>
      </c>
      <c r="I7" s="5"/>
    </row>
    <row r="8" spans="2:8" ht="9" customHeight="1">
      <c r="B8" s="146"/>
      <c r="C8" s="147"/>
      <c r="D8" s="148"/>
      <c r="E8" s="149"/>
      <c r="F8" s="149"/>
      <c r="G8" s="150"/>
      <c r="H8" s="151"/>
    </row>
    <row r="9" spans="2:3" ht="14.25" customHeight="1">
      <c r="B9" s="32" t="s">
        <v>24</v>
      </c>
      <c r="C9" s="152"/>
    </row>
    <row r="10" ht="10.5" customHeight="1">
      <c r="C10" s="152"/>
    </row>
    <row r="11" spans="2:8" ht="12.75" customHeight="1">
      <c r="B11" s="54"/>
      <c r="C11" s="154"/>
      <c r="D11" s="96"/>
      <c r="E11" s="156"/>
      <c r="F11" s="97"/>
      <c r="G11" s="96"/>
      <c r="H11" s="156"/>
    </row>
    <row r="12" spans="2:8" ht="12.75" customHeight="1">
      <c r="B12" s="32" t="s">
        <v>25</v>
      </c>
      <c r="C12" s="154"/>
      <c r="D12" s="94"/>
      <c r="E12" s="95"/>
      <c r="F12" s="95"/>
      <c r="G12" s="93"/>
      <c r="H12" s="52"/>
    </row>
    <row r="13" spans="2:8" ht="12.75" customHeight="1">
      <c r="B13" s="2" t="s">
        <v>26</v>
      </c>
      <c r="C13" s="154"/>
      <c r="D13" s="94"/>
      <c r="E13" s="95"/>
      <c r="F13" s="95"/>
      <c r="G13" s="93"/>
      <c r="H13" s="52"/>
    </row>
    <row r="14" spans="1:8" ht="12.75" customHeight="1">
      <c r="A14" s="43" t="s">
        <v>39</v>
      </c>
      <c r="B14" s="2" t="s">
        <v>41</v>
      </c>
      <c r="C14" s="154">
        <f>53+1</f>
        <v>54</v>
      </c>
      <c r="D14" s="94"/>
      <c r="E14" s="95">
        <v>36170910</v>
      </c>
      <c r="F14" s="95"/>
      <c r="G14" s="93"/>
      <c r="H14" s="95">
        <v>32909740</v>
      </c>
    </row>
    <row r="15" spans="1:8" ht="12.75" customHeight="1">
      <c r="A15" s="43" t="s">
        <v>39</v>
      </c>
      <c r="B15" s="2" t="s">
        <v>42</v>
      </c>
      <c r="C15" s="154">
        <f>C14+1</f>
        <v>55</v>
      </c>
      <c r="D15" s="94"/>
      <c r="E15" s="95">
        <v>365000</v>
      </c>
      <c r="F15" s="95"/>
      <c r="G15" s="93"/>
      <c r="H15" s="95">
        <v>400000</v>
      </c>
    </row>
    <row r="16" spans="1:8" ht="12.75" customHeight="1">
      <c r="A16" s="43" t="s">
        <v>39</v>
      </c>
      <c r="B16" s="98" t="s">
        <v>43</v>
      </c>
      <c r="C16" s="154">
        <f>C15+1</f>
        <v>56</v>
      </c>
      <c r="D16" s="94"/>
      <c r="E16" s="95"/>
      <c r="F16" s="95"/>
      <c r="G16" s="93"/>
      <c r="H16" s="95"/>
    </row>
    <row r="17" spans="1:8" ht="12.75" customHeight="1">
      <c r="A17" s="43" t="s">
        <v>39</v>
      </c>
      <c r="B17" s="2" t="s">
        <v>44</v>
      </c>
      <c r="C17" s="154">
        <f>C16+1</f>
        <v>57</v>
      </c>
      <c r="D17" s="94"/>
      <c r="E17" s="95">
        <v>150000</v>
      </c>
      <c r="F17" s="95"/>
      <c r="G17" s="93"/>
      <c r="H17" s="95"/>
    </row>
    <row r="18" spans="1:8" ht="12.75" customHeight="1">
      <c r="A18" s="43" t="s">
        <v>39</v>
      </c>
      <c r="B18" s="2" t="s">
        <v>45</v>
      </c>
      <c r="C18" s="154">
        <f>C17+1</f>
        <v>58</v>
      </c>
      <c r="D18" s="94"/>
      <c r="E18" s="95"/>
      <c r="F18" s="95"/>
      <c r="G18" s="93"/>
      <c r="H18" s="95"/>
    </row>
    <row r="19" spans="2:9" ht="12.75" customHeight="1">
      <c r="B19" s="38"/>
      <c r="C19" s="157">
        <f>C18+1</f>
        <v>59</v>
      </c>
      <c r="D19" s="99"/>
      <c r="E19" s="100">
        <f>SUM(E14:E18)</f>
        <v>36685910</v>
      </c>
      <c r="F19" s="100"/>
      <c r="G19" s="101"/>
      <c r="H19" s="102">
        <f>SUM(H14:H18)</f>
        <v>33309740</v>
      </c>
      <c r="I19" s="38"/>
    </row>
    <row r="20" spans="2:21" ht="12.75" customHeight="1">
      <c r="B20" s="40"/>
      <c r="C20" s="154"/>
      <c r="D20" s="94"/>
      <c r="E20" s="95"/>
      <c r="F20" s="95"/>
      <c r="G20" s="93"/>
      <c r="H20" s="52"/>
      <c r="I20" s="40"/>
      <c r="J20" s="40"/>
      <c r="K20" s="40"/>
      <c r="L20" s="40"/>
      <c r="M20" s="40"/>
      <c r="N20" s="40"/>
      <c r="O20" s="40"/>
      <c r="P20" s="40"/>
      <c r="Q20" s="40"/>
      <c r="R20" s="40"/>
      <c r="S20" s="40"/>
      <c r="T20" s="40"/>
      <c r="U20" s="40"/>
    </row>
    <row r="21" spans="2:24" ht="12.75" customHeight="1">
      <c r="B21" s="40" t="s">
        <v>27</v>
      </c>
      <c r="C21" s="154"/>
      <c r="D21" s="94"/>
      <c r="E21" s="95"/>
      <c r="F21" s="95"/>
      <c r="G21" s="93"/>
      <c r="H21" s="52"/>
      <c r="I21" s="40"/>
      <c r="J21" s="40"/>
      <c r="K21" s="40"/>
      <c r="L21" s="40"/>
      <c r="M21" s="40"/>
      <c r="N21" s="40"/>
      <c r="O21" s="40"/>
      <c r="P21" s="40"/>
      <c r="Q21" s="40"/>
      <c r="R21" s="40"/>
      <c r="S21" s="40"/>
      <c r="T21" s="40"/>
      <c r="U21" s="40"/>
      <c r="V21" s="40"/>
      <c r="W21" s="40"/>
      <c r="X21" s="40"/>
    </row>
    <row r="22" spans="1:8" ht="12.75" customHeight="1">
      <c r="A22" s="43" t="s">
        <v>39</v>
      </c>
      <c r="B22" s="2" t="s">
        <v>46</v>
      </c>
      <c r="C22" s="154">
        <f>C19+1</f>
        <v>60</v>
      </c>
      <c r="D22" s="94"/>
      <c r="E22" s="95">
        <v>12722740</v>
      </c>
      <c r="F22" s="95"/>
      <c r="G22" s="93"/>
      <c r="H22" s="95">
        <v>12930680</v>
      </c>
    </row>
    <row r="23" spans="1:8" ht="12.75" customHeight="1">
      <c r="A23" s="43" t="s">
        <v>39</v>
      </c>
      <c r="B23" s="2" t="s">
        <v>47</v>
      </c>
      <c r="C23" s="154">
        <f>C22+1</f>
        <v>61</v>
      </c>
      <c r="D23" s="94"/>
      <c r="E23" s="95">
        <v>63800</v>
      </c>
      <c r="F23" s="95"/>
      <c r="G23" s="93"/>
      <c r="H23" s="95">
        <v>64200</v>
      </c>
    </row>
    <row r="24" spans="2:8" ht="12.75" customHeight="1">
      <c r="B24" s="2" t="s">
        <v>48</v>
      </c>
      <c r="C24" s="154"/>
      <c r="D24" s="94"/>
      <c r="E24" s="95"/>
      <c r="F24" s="95"/>
      <c r="G24" s="93"/>
      <c r="H24" s="52"/>
    </row>
    <row r="25" spans="1:9" ht="12.75" customHeight="1">
      <c r="A25" s="43" t="s">
        <v>39</v>
      </c>
      <c r="B25" s="40" t="s">
        <v>49</v>
      </c>
      <c r="C25" s="154">
        <f>C23+1</f>
        <v>62</v>
      </c>
      <c r="D25" s="103" t="s">
        <v>28</v>
      </c>
      <c r="E25" s="95">
        <v>5936410</v>
      </c>
      <c r="F25" s="104" t="s">
        <v>29</v>
      </c>
      <c r="G25" s="103" t="s">
        <v>28</v>
      </c>
      <c r="H25" s="95">
        <v>7093840</v>
      </c>
      <c r="I25" s="98" t="s">
        <v>29</v>
      </c>
    </row>
    <row r="26" spans="1:9" ht="12.75" customHeight="1">
      <c r="A26" s="43" t="s">
        <v>39</v>
      </c>
      <c r="B26" s="55" t="s">
        <v>50</v>
      </c>
      <c r="C26" s="158">
        <f>C25+1</f>
        <v>63</v>
      </c>
      <c r="D26" s="105" t="s">
        <v>28</v>
      </c>
      <c r="E26" s="106"/>
      <c r="F26" s="107" t="s">
        <v>29</v>
      </c>
      <c r="G26" s="105" t="s">
        <v>28</v>
      </c>
      <c r="H26" s="53"/>
      <c r="I26" s="159" t="s">
        <v>29</v>
      </c>
    </row>
    <row r="27" spans="1:8" ht="12.75" customHeight="1">
      <c r="A27" s="43" t="s">
        <v>39</v>
      </c>
      <c r="C27" s="154">
        <f>C26+1</f>
        <v>64</v>
      </c>
      <c r="D27" s="94"/>
      <c r="E27" s="95">
        <f>E22+E23-E25-E26</f>
        <v>6850130</v>
      </c>
      <c r="F27" s="95"/>
      <c r="G27" s="93"/>
      <c r="H27" s="95">
        <f>H22+H23-H25-H26</f>
        <v>5901040</v>
      </c>
    </row>
    <row r="28" spans="1:8" ht="12.75" customHeight="1">
      <c r="A28" s="43" t="s">
        <v>39</v>
      </c>
      <c r="B28" s="2" t="s">
        <v>51</v>
      </c>
      <c r="C28" s="154">
        <f>C27+1</f>
        <v>65</v>
      </c>
      <c r="D28" s="94"/>
      <c r="E28" s="113">
        <v>100000</v>
      </c>
      <c r="F28" s="95"/>
      <c r="G28" s="93"/>
      <c r="H28" s="52"/>
    </row>
    <row r="29" spans="1:9" ht="12.75" customHeight="1">
      <c r="A29" s="43" t="s">
        <v>39</v>
      </c>
      <c r="B29" s="108"/>
      <c r="C29" s="157">
        <f>C28+1</f>
        <v>66</v>
      </c>
      <c r="D29" s="99"/>
      <c r="E29" s="100">
        <f>SUM(E27:E28)</f>
        <v>6950130</v>
      </c>
      <c r="F29" s="100"/>
      <c r="G29" s="101"/>
      <c r="H29" s="100">
        <f>SUM(H27:H28)</f>
        <v>5901040</v>
      </c>
      <c r="I29" s="38"/>
    </row>
    <row r="30" spans="1:9" ht="15" customHeight="1" thickBot="1">
      <c r="A30" s="43" t="s">
        <v>39</v>
      </c>
      <c r="B30" s="5"/>
      <c r="C30" s="155">
        <f>C29+1</f>
        <v>67</v>
      </c>
      <c r="D30" s="109"/>
      <c r="E30" s="160">
        <f>E19-E29</f>
        <v>29735780</v>
      </c>
      <c r="F30" s="110"/>
      <c r="G30" s="111"/>
      <c r="H30" s="160">
        <f>H19-H29</f>
        <v>27408700</v>
      </c>
      <c r="I30" s="5"/>
    </row>
    <row r="31" spans="2:8" ht="15" customHeight="1">
      <c r="B31" s="33"/>
      <c r="C31" s="153"/>
      <c r="D31" s="94"/>
      <c r="E31" s="95"/>
      <c r="F31" s="95"/>
      <c r="G31" s="93"/>
      <c r="H31" s="52"/>
    </row>
  </sheetData>
  <sheetProtection/>
  <mergeCells count="2">
    <mergeCell ref="B4:H4"/>
    <mergeCell ref="B5:H5"/>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&amp;LS23-2</oddFooter>
  </headerFooter>
</worksheet>
</file>

<file path=xl/worksheets/sheet3.xml><?xml version="1.0" encoding="utf-8"?>
<worksheet xmlns="http://schemas.openxmlformats.org/spreadsheetml/2006/main" xmlns:r="http://schemas.openxmlformats.org/officeDocument/2006/relationships">
  <sheetPr codeName="Feuil44"/>
  <dimension ref="A3:X31"/>
  <sheetViews>
    <sheetView workbookViewId="0" topLeftCell="A1">
      <selection activeCell="J15" sqref="J15"/>
    </sheetView>
  </sheetViews>
  <sheetFormatPr defaultColWidth="11.421875" defaultRowHeight="15" customHeight="1"/>
  <cols>
    <col min="1" max="1" width="2.7109375" style="43" customWidth="1"/>
    <col min="2" max="2" width="54.7109375" style="2" customWidth="1"/>
    <col min="3" max="3" width="2.7109375" style="43" customWidth="1"/>
    <col min="4" max="4" width="1.28515625" style="43" customWidth="1"/>
    <col min="5" max="5" width="15.7109375" style="49" customWidth="1"/>
    <col min="6" max="6" width="1.28515625" style="49" customWidth="1"/>
    <col min="7" max="7" width="1.28515625" style="2" customWidth="1"/>
    <col min="8" max="8" width="15.7109375" style="49" customWidth="1"/>
    <col min="9" max="9" width="1.28515625" style="2" customWidth="1"/>
    <col min="10" max="16384" width="11.421875" style="2" customWidth="1"/>
  </cols>
  <sheetData>
    <row r="2" ht="12.75" customHeight="1"/>
    <row r="3" spans="2:8" ht="12.75" customHeight="1">
      <c r="B3" s="135" t="s">
        <v>38</v>
      </c>
      <c r="C3" s="89"/>
      <c r="D3" s="89"/>
      <c r="E3" s="90"/>
      <c r="F3" s="90"/>
      <c r="G3" s="89"/>
      <c r="H3" s="136"/>
    </row>
    <row r="4" spans="2:8" ht="12.75" customHeight="1">
      <c r="B4" s="220" t="s">
        <v>110</v>
      </c>
      <c r="C4" s="220"/>
      <c r="D4" s="220"/>
      <c r="E4" s="220"/>
      <c r="F4" s="220"/>
      <c r="G4" s="220"/>
      <c r="H4" s="220"/>
    </row>
    <row r="5" spans="2:8" ht="12.75" customHeight="1">
      <c r="B5" s="221" t="s">
        <v>106</v>
      </c>
      <c r="C5" s="221"/>
      <c r="D5" s="221"/>
      <c r="E5" s="221"/>
      <c r="F5" s="221"/>
      <c r="G5" s="221"/>
      <c r="H5" s="221"/>
    </row>
    <row r="6" spans="2:8" ht="11.25" customHeight="1">
      <c r="B6" s="137"/>
      <c r="C6" s="138"/>
      <c r="D6" s="138"/>
      <c r="E6" s="139"/>
      <c r="F6" s="140"/>
      <c r="G6" s="92"/>
      <c r="H6" s="141"/>
    </row>
    <row r="7" spans="2:9" ht="12.75" customHeight="1" thickBot="1">
      <c r="B7" s="142"/>
      <c r="C7" s="143"/>
      <c r="D7" s="143"/>
      <c r="E7" s="143" t="s">
        <v>107</v>
      </c>
      <c r="F7" s="144"/>
      <c r="G7" s="145"/>
      <c r="H7" s="145" t="s">
        <v>104</v>
      </c>
      <c r="I7" s="5"/>
    </row>
    <row r="8" spans="2:8" ht="9" customHeight="1">
      <c r="B8" s="146"/>
      <c r="C8" s="147"/>
      <c r="D8" s="148"/>
      <c r="E8" s="149"/>
      <c r="F8" s="149"/>
      <c r="G8" s="150"/>
      <c r="H8" s="151"/>
    </row>
    <row r="9" spans="2:3" ht="14.25" customHeight="1">
      <c r="B9" s="32" t="s">
        <v>24</v>
      </c>
      <c r="C9" s="152"/>
    </row>
    <row r="10" ht="10.5" customHeight="1">
      <c r="C10" s="152"/>
    </row>
    <row r="11" spans="2:8" ht="12.75" customHeight="1">
      <c r="B11" s="54"/>
      <c r="C11" s="154"/>
      <c r="D11" s="96"/>
      <c r="E11" s="156"/>
      <c r="F11" s="97"/>
      <c r="G11" s="96"/>
      <c r="H11" s="156"/>
    </row>
    <row r="12" spans="2:8" ht="12.75" customHeight="1">
      <c r="B12" s="32" t="s">
        <v>25</v>
      </c>
      <c r="C12" s="154"/>
      <c r="D12" s="94"/>
      <c r="E12" s="95"/>
      <c r="F12" s="95"/>
      <c r="G12" s="93"/>
      <c r="H12" s="52"/>
    </row>
    <row r="13" spans="2:8" ht="12.75" customHeight="1">
      <c r="B13" s="2" t="s">
        <v>26</v>
      </c>
      <c r="C13" s="154"/>
      <c r="D13" s="94"/>
      <c r="E13" s="95"/>
      <c r="F13" s="95"/>
      <c r="G13" s="93"/>
      <c r="H13" s="52"/>
    </row>
    <row r="14" spans="1:8" ht="12.75" customHeight="1">
      <c r="A14" s="43" t="s">
        <v>39</v>
      </c>
      <c r="B14" s="2" t="s">
        <v>41</v>
      </c>
      <c r="C14" s="154">
        <f>53+1</f>
        <v>54</v>
      </c>
      <c r="D14" s="94"/>
      <c r="E14" s="95">
        <v>37910154</v>
      </c>
      <c r="F14" s="95"/>
      <c r="G14" s="93"/>
      <c r="H14" s="95">
        <v>36170910</v>
      </c>
    </row>
    <row r="15" spans="1:8" ht="12.75" customHeight="1">
      <c r="A15" s="43" t="s">
        <v>39</v>
      </c>
      <c r="B15" s="2" t="s">
        <v>42</v>
      </c>
      <c r="C15" s="154">
        <f>C14+1</f>
        <v>55</v>
      </c>
      <c r="D15" s="94"/>
      <c r="E15" s="95">
        <v>380000</v>
      </c>
      <c r="F15" s="95"/>
      <c r="G15" s="93"/>
      <c r="H15" s="95">
        <v>365000</v>
      </c>
    </row>
    <row r="16" spans="1:8" ht="12.75" customHeight="1">
      <c r="A16" s="43" t="s">
        <v>39</v>
      </c>
      <c r="B16" s="98" t="s">
        <v>43</v>
      </c>
      <c r="C16" s="154">
        <f>C15+1</f>
        <v>56</v>
      </c>
      <c r="D16" s="94"/>
      <c r="E16" s="95"/>
      <c r="F16" s="95"/>
      <c r="G16" s="93"/>
      <c r="H16" s="95"/>
    </row>
    <row r="17" spans="1:8" ht="12.75" customHeight="1">
      <c r="A17" s="43" t="s">
        <v>39</v>
      </c>
      <c r="B17" s="2" t="s">
        <v>44</v>
      </c>
      <c r="C17" s="154">
        <f>C16+1</f>
        <v>57</v>
      </c>
      <c r="D17" s="94"/>
      <c r="E17" s="95">
        <v>150000</v>
      </c>
      <c r="F17" s="95"/>
      <c r="G17" s="93"/>
      <c r="H17" s="95">
        <v>150000</v>
      </c>
    </row>
    <row r="18" spans="1:8" ht="12.75" customHeight="1">
      <c r="A18" s="43" t="s">
        <v>39</v>
      </c>
      <c r="B18" s="2" t="s">
        <v>45</v>
      </c>
      <c r="C18" s="154">
        <f>C17+1</f>
        <v>58</v>
      </c>
      <c r="D18" s="94"/>
      <c r="E18" s="95"/>
      <c r="F18" s="95"/>
      <c r="G18" s="93"/>
      <c r="H18" s="95"/>
    </row>
    <row r="19" spans="2:9" ht="12.75" customHeight="1">
      <c r="B19" s="38"/>
      <c r="C19" s="157">
        <f>C18+1</f>
        <v>59</v>
      </c>
      <c r="D19" s="99"/>
      <c r="E19" s="100">
        <f>SUM(E14:E18)</f>
        <v>38440154</v>
      </c>
      <c r="F19" s="100"/>
      <c r="G19" s="101"/>
      <c r="H19" s="100">
        <f>SUM(H14:H18)</f>
        <v>36685910</v>
      </c>
      <c r="I19" s="38"/>
    </row>
    <row r="20" spans="2:21" ht="12.75" customHeight="1">
      <c r="B20" s="40"/>
      <c r="C20" s="154"/>
      <c r="D20" s="94"/>
      <c r="E20" s="95"/>
      <c r="F20" s="95"/>
      <c r="G20" s="93"/>
      <c r="H20" s="95"/>
      <c r="I20" s="40"/>
      <c r="J20" s="40"/>
      <c r="K20" s="40"/>
      <c r="L20" s="40"/>
      <c r="M20" s="40"/>
      <c r="N20" s="40"/>
      <c r="O20" s="40"/>
      <c r="P20" s="40"/>
      <c r="Q20" s="40"/>
      <c r="R20" s="40"/>
      <c r="S20" s="40"/>
      <c r="T20" s="40"/>
      <c r="U20" s="40"/>
    </row>
    <row r="21" spans="2:24" ht="12.75" customHeight="1">
      <c r="B21" s="40" t="s">
        <v>27</v>
      </c>
      <c r="C21" s="154"/>
      <c r="D21" s="94"/>
      <c r="E21" s="95"/>
      <c r="F21" s="95"/>
      <c r="G21" s="93"/>
      <c r="H21" s="95"/>
      <c r="I21" s="40"/>
      <c r="J21" s="40"/>
      <c r="K21" s="40"/>
      <c r="L21" s="40"/>
      <c r="M21" s="40"/>
      <c r="N21" s="40"/>
      <c r="O21" s="40"/>
      <c r="P21" s="40"/>
      <c r="Q21" s="40"/>
      <c r="R21" s="40"/>
      <c r="S21" s="40"/>
      <c r="T21" s="40"/>
      <c r="U21" s="40"/>
      <c r="V21" s="40"/>
      <c r="W21" s="40"/>
      <c r="X21" s="40"/>
    </row>
    <row r="22" spans="1:8" ht="12.75" customHeight="1">
      <c r="A22" s="43" t="s">
        <v>39</v>
      </c>
      <c r="B22" s="2" t="s">
        <v>46</v>
      </c>
      <c r="C22" s="154">
        <f>C19+1</f>
        <v>60</v>
      </c>
      <c r="D22" s="94"/>
      <c r="E22" s="95">
        <v>12151285</v>
      </c>
      <c r="F22" s="95"/>
      <c r="G22" s="93"/>
      <c r="H22" s="95">
        <v>12722740</v>
      </c>
    </row>
    <row r="23" spans="1:8" ht="12.75" customHeight="1">
      <c r="A23" s="43" t="s">
        <v>39</v>
      </c>
      <c r="B23" s="2" t="s">
        <v>47</v>
      </c>
      <c r="C23" s="154">
        <f>C22+1</f>
        <v>61</v>
      </c>
      <c r="D23" s="94"/>
      <c r="E23" s="95">
        <v>61300</v>
      </c>
      <c r="F23" s="95"/>
      <c r="G23" s="93"/>
      <c r="H23" s="95">
        <v>63800</v>
      </c>
    </row>
    <row r="24" spans="2:8" ht="12.75" customHeight="1">
      <c r="B24" s="2" t="s">
        <v>48</v>
      </c>
      <c r="C24" s="154"/>
      <c r="D24" s="94"/>
      <c r="E24" s="95"/>
      <c r="F24" s="95"/>
      <c r="G24" s="93"/>
      <c r="H24" s="95"/>
    </row>
    <row r="25" spans="1:9" ht="12.75" customHeight="1">
      <c r="A25" s="43" t="s">
        <v>39</v>
      </c>
      <c r="B25" s="40" t="s">
        <v>49</v>
      </c>
      <c r="C25" s="154">
        <f>C23+1</f>
        <v>62</v>
      </c>
      <c r="D25" s="103" t="s">
        <v>28</v>
      </c>
      <c r="E25" s="95">
        <v>4840705</v>
      </c>
      <c r="F25" s="104" t="s">
        <v>29</v>
      </c>
      <c r="G25" s="103" t="s">
        <v>28</v>
      </c>
      <c r="H25" s="95">
        <v>5936410</v>
      </c>
      <c r="I25" s="98" t="s">
        <v>29</v>
      </c>
    </row>
    <row r="26" spans="1:9" ht="12.75" customHeight="1">
      <c r="A26" s="43" t="s">
        <v>39</v>
      </c>
      <c r="B26" s="55" t="s">
        <v>50</v>
      </c>
      <c r="C26" s="158">
        <f>C25+1</f>
        <v>63</v>
      </c>
      <c r="D26" s="105" t="s">
        <v>28</v>
      </c>
      <c r="E26" s="106"/>
      <c r="F26" s="107" t="s">
        <v>29</v>
      </c>
      <c r="G26" s="105" t="s">
        <v>28</v>
      </c>
      <c r="H26" s="106"/>
      <c r="I26" s="159" t="s">
        <v>29</v>
      </c>
    </row>
    <row r="27" spans="1:8" ht="12.75" customHeight="1">
      <c r="A27" s="43" t="s">
        <v>39</v>
      </c>
      <c r="C27" s="154">
        <f>C26+1</f>
        <v>64</v>
      </c>
      <c r="D27" s="94"/>
      <c r="E27" s="95">
        <f>E22+E23-E25-E26</f>
        <v>7371880</v>
      </c>
      <c r="F27" s="95"/>
      <c r="G27" s="93"/>
      <c r="H27" s="95">
        <f>H22+H23-H25-H26</f>
        <v>6850130</v>
      </c>
    </row>
    <row r="28" spans="1:8" ht="12.75" customHeight="1">
      <c r="A28" s="43" t="s">
        <v>39</v>
      </c>
      <c r="B28" s="2" t="s">
        <v>51</v>
      </c>
      <c r="C28" s="154">
        <f>C27+1</f>
        <v>65</v>
      </c>
      <c r="D28" s="94"/>
      <c r="E28" s="113"/>
      <c r="F28" s="95"/>
      <c r="G28" s="93"/>
      <c r="H28" s="113">
        <v>100000</v>
      </c>
    </row>
    <row r="29" spans="1:9" ht="12.75" customHeight="1">
      <c r="A29" s="43" t="s">
        <v>39</v>
      </c>
      <c r="B29" s="108"/>
      <c r="C29" s="157">
        <f>C28+1</f>
        <v>66</v>
      </c>
      <c r="D29" s="99"/>
      <c r="E29" s="100">
        <f>SUM(E27:E28)</f>
        <v>7371880</v>
      </c>
      <c r="F29" s="100"/>
      <c r="G29" s="101"/>
      <c r="H29" s="100">
        <f>SUM(H27:H28)</f>
        <v>6950130</v>
      </c>
      <c r="I29" s="38"/>
    </row>
    <row r="30" spans="1:9" ht="15" customHeight="1" thickBot="1">
      <c r="A30" s="43" t="s">
        <v>39</v>
      </c>
      <c r="B30" s="5"/>
      <c r="C30" s="155">
        <f>C29+1</f>
        <v>67</v>
      </c>
      <c r="D30" s="109"/>
      <c r="E30" s="160">
        <f>E19-E29</f>
        <v>31068274</v>
      </c>
      <c r="F30" s="110"/>
      <c r="G30" s="111"/>
      <c r="H30" s="160">
        <f>H19-H29</f>
        <v>29735780</v>
      </c>
      <c r="I30" s="5"/>
    </row>
    <row r="31" spans="2:8" ht="15" customHeight="1">
      <c r="B31" s="33"/>
      <c r="C31" s="153"/>
      <c r="D31" s="94"/>
      <c r="E31" s="95"/>
      <c r="F31" s="95"/>
      <c r="G31" s="93"/>
      <c r="H31" s="52"/>
    </row>
  </sheetData>
  <sheetProtection/>
  <mergeCells count="2">
    <mergeCell ref="B4:H4"/>
    <mergeCell ref="B5:H5"/>
  </mergeCells>
  <printOptions/>
  <pageMargins left="0.3937007874015748" right="0.3937007874015748"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&amp;LS23-2</oddFooter>
  </headerFooter>
</worksheet>
</file>

<file path=xl/worksheets/sheet4.xml><?xml version="1.0" encoding="utf-8"?>
<worksheet xmlns="http://schemas.openxmlformats.org/spreadsheetml/2006/main" xmlns:r="http://schemas.openxmlformats.org/officeDocument/2006/relationships">
  <sheetPr codeName="Feuil54"/>
  <dimension ref="A2:N2828"/>
  <sheetViews>
    <sheetView workbookViewId="0" topLeftCell="A25">
      <selection activeCell="J15" sqref="J15"/>
    </sheetView>
  </sheetViews>
  <sheetFormatPr defaultColWidth="11.421875" defaultRowHeight="12.75"/>
  <cols>
    <col min="1" max="1" width="2.7109375" style="59" customWidth="1"/>
    <col min="2" max="2" width="11.421875" style="58" customWidth="1"/>
    <col min="3" max="3" width="12.140625" style="58" customWidth="1"/>
    <col min="4" max="4" width="11.421875" style="58" customWidth="1"/>
    <col min="5" max="5" width="37.421875" style="58" customWidth="1"/>
    <col min="6" max="6" width="2.57421875" style="58" customWidth="1"/>
    <col min="7" max="7" width="15.7109375" style="58" customWidth="1"/>
    <col min="8" max="16384" width="11.421875" style="58" customWidth="1"/>
  </cols>
  <sheetData>
    <row r="2" spans="1:7" ht="12.75">
      <c r="A2" s="161"/>
      <c r="B2" s="135"/>
      <c r="C2" s="162"/>
      <c r="D2" s="56"/>
      <c r="E2" s="57"/>
      <c r="F2" s="163"/>
      <c r="G2" s="163"/>
    </row>
    <row r="3" spans="1:10" ht="12.75">
      <c r="A3" s="161"/>
      <c r="B3" s="220" t="s">
        <v>38</v>
      </c>
      <c r="C3" s="223"/>
      <c r="D3" s="223"/>
      <c r="E3" s="223"/>
      <c r="F3" s="223"/>
      <c r="G3" s="223"/>
      <c r="H3" s="164"/>
      <c r="I3" s="57"/>
      <c r="J3" s="164"/>
    </row>
    <row r="4" spans="1:7" ht="12.75">
      <c r="A4" s="161"/>
      <c r="B4" s="222" t="s">
        <v>34</v>
      </c>
      <c r="C4" s="222"/>
      <c r="D4" s="222"/>
      <c r="E4" s="222"/>
      <c r="F4" s="222"/>
      <c r="G4" s="222"/>
    </row>
    <row r="5" spans="2:7" ht="12.75">
      <c r="B5" s="222" t="s">
        <v>103</v>
      </c>
      <c r="C5" s="222"/>
      <c r="D5" s="222"/>
      <c r="E5" s="222"/>
      <c r="F5" s="222"/>
      <c r="G5" s="222"/>
    </row>
    <row r="6" spans="2:7" ht="12.75">
      <c r="B6" s="165"/>
      <c r="C6" s="165"/>
      <c r="D6" s="165"/>
      <c r="E6" s="165"/>
      <c r="F6" s="165"/>
      <c r="G6" s="165"/>
    </row>
    <row r="7" spans="1:7" ht="12.75" customHeight="1">
      <c r="A7" s="165"/>
      <c r="B7" s="166"/>
      <c r="C7" s="2"/>
      <c r="D7" s="2"/>
      <c r="E7" s="2"/>
      <c r="F7" s="165"/>
      <c r="G7" s="165"/>
    </row>
    <row r="8" spans="2:7" ht="12.75" customHeight="1" thickBot="1">
      <c r="B8" s="167"/>
      <c r="C8" s="61"/>
      <c r="D8" s="60"/>
      <c r="E8" s="60"/>
      <c r="F8" s="60"/>
      <c r="G8" s="168"/>
    </row>
    <row r="9" spans="5:7" ht="12.75">
      <c r="E9" s="62"/>
      <c r="F9" s="63"/>
      <c r="G9" s="65"/>
    </row>
    <row r="10" spans="2:7" ht="12.75">
      <c r="B10" s="169" t="s">
        <v>52</v>
      </c>
      <c r="E10" s="62"/>
      <c r="F10" s="63"/>
      <c r="G10" s="65"/>
    </row>
    <row r="11" spans="5:7" ht="12.75">
      <c r="E11" s="62"/>
      <c r="F11" s="63"/>
      <c r="G11" s="65"/>
    </row>
    <row r="12" spans="1:7" ht="12.75">
      <c r="A12" s="66" t="s">
        <v>39</v>
      </c>
      <c r="B12" s="67" t="s">
        <v>53</v>
      </c>
      <c r="C12" s="67"/>
      <c r="D12" s="56"/>
      <c r="E12" s="56"/>
      <c r="F12" s="68">
        <v>1</v>
      </c>
      <c r="G12" s="69">
        <v>12786540</v>
      </c>
    </row>
    <row r="13" spans="1:7" ht="12.75">
      <c r="A13" s="66"/>
      <c r="B13" s="112"/>
      <c r="C13" s="67"/>
      <c r="D13" s="56"/>
      <c r="E13" s="56"/>
      <c r="F13" s="68"/>
      <c r="G13" s="69"/>
    </row>
    <row r="14" spans="2:7" ht="12.75">
      <c r="B14" s="169" t="s">
        <v>1</v>
      </c>
      <c r="F14" s="70"/>
      <c r="G14" s="69"/>
    </row>
    <row r="15" spans="1:7" ht="12.75">
      <c r="A15" s="66" t="s">
        <v>39</v>
      </c>
      <c r="B15" s="67" t="s">
        <v>17</v>
      </c>
      <c r="C15" s="74"/>
      <c r="D15" s="74"/>
      <c r="E15" s="74"/>
      <c r="F15" s="68">
        <f>F12+1</f>
        <v>2</v>
      </c>
      <c r="G15" s="69">
        <v>1717640</v>
      </c>
    </row>
    <row r="16" spans="1:7" ht="12.75">
      <c r="A16" s="66" t="s">
        <v>39</v>
      </c>
      <c r="B16" s="67" t="s">
        <v>18</v>
      </c>
      <c r="C16" s="74"/>
      <c r="D16" s="74"/>
      <c r="E16" s="74"/>
      <c r="F16" s="68">
        <f>F15+1</f>
        <v>3</v>
      </c>
      <c r="G16" s="69"/>
    </row>
    <row r="17" spans="1:7" ht="12.75">
      <c r="A17" s="66" t="s">
        <v>39</v>
      </c>
      <c r="B17" s="67" t="s">
        <v>14</v>
      </c>
      <c r="C17" s="74"/>
      <c r="D17" s="74"/>
      <c r="E17" s="74"/>
      <c r="F17" s="68">
        <f>F16+1</f>
        <v>4</v>
      </c>
      <c r="G17" s="213">
        <v>100000</v>
      </c>
    </row>
    <row r="18" spans="2:7" ht="12.75">
      <c r="B18" s="67" t="s">
        <v>19</v>
      </c>
      <c r="C18" s="74"/>
      <c r="D18" s="74"/>
      <c r="E18" s="74"/>
      <c r="F18" s="70"/>
      <c r="G18" s="69"/>
    </row>
    <row r="19" spans="1:7" ht="12.75">
      <c r="A19" s="66" t="s">
        <v>39</v>
      </c>
      <c r="B19" s="67" t="s">
        <v>40</v>
      </c>
      <c r="C19" s="74"/>
      <c r="D19" s="74"/>
      <c r="E19" s="74"/>
      <c r="F19" s="70">
        <f>F17+1</f>
        <v>5</v>
      </c>
      <c r="G19" s="69"/>
    </row>
    <row r="20" spans="1:7" ht="12.75">
      <c r="A20" s="66" t="s">
        <v>39</v>
      </c>
      <c r="B20" s="67" t="s">
        <v>40</v>
      </c>
      <c r="C20" s="74"/>
      <c r="D20" s="74"/>
      <c r="E20" s="74"/>
      <c r="F20" s="68">
        <f>F19+1</f>
        <v>6</v>
      </c>
      <c r="G20" s="69"/>
    </row>
    <row r="21" spans="2:7" ht="12.75">
      <c r="B21" s="67"/>
      <c r="C21" s="75"/>
      <c r="D21" s="62"/>
      <c r="E21" s="62"/>
      <c r="F21" s="64"/>
      <c r="G21" s="69"/>
    </row>
    <row r="22" spans="2:7" ht="12.75">
      <c r="B22" s="170" t="s">
        <v>2</v>
      </c>
      <c r="C22" s="72"/>
      <c r="D22" s="62"/>
      <c r="E22" s="62"/>
      <c r="F22" s="76"/>
      <c r="G22" s="69"/>
    </row>
    <row r="23" spans="2:7" ht="12.75">
      <c r="B23" s="71" t="s">
        <v>20</v>
      </c>
      <c r="C23" s="72"/>
      <c r="D23" s="62"/>
      <c r="E23" s="62"/>
      <c r="F23" s="76"/>
      <c r="G23" s="69"/>
    </row>
    <row r="24" spans="1:7" ht="12.75">
      <c r="A24" s="66" t="s">
        <v>39</v>
      </c>
      <c r="B24" s="71" t="s">
        <v>54</v>
      </c>
      <c r="C24" s="72"/>
      <c r="D24" s="62"/>
      <c r="E24" s="62"/>
      <c r="F24" s="70">
        <f>F20+1</f>
        <v>7</v>
      </c>
      <c r="G24" s="69">
        <v>40000</v>
      </c>
    </row>
    <row r="25" spans="1:7" ht="12.75">
      <c r="A25" s="66" t="s">
        <v>39</v>
      </c>
      <c r="B25" s="67" t="s">
        <v>55</v>
      </c>
      <c r="C25" s="72"/>
      <c r="D25" s="62"/>
      <c r="E25" s="62"/>
      <c r="F25" s="70">
        <f>F24+1</f>
        <v>8</v>
      </c>
      <c r="G25" s="69">
        <v>5936410</v>
      </c>
    </row>
    <row r="26" spans="1:7" ht="12.75">
      <c r="A26" s="66" t="s">
        <v>39</v>
      </c>
      <c r="B26" s="67" t="s">
        <v>56</v>
      </c>
      <c r="C26" s="72"/>
      <c r="D26" s="62"/>
      <c r="E26" s="62"/>
      <c r="F26" s="70">
        <f>F25+1</f>
        <v>9</v>
      </c>
      <c r="G26" s="69"/>
    </row>
    <row r="27" spans="1:7" ht="12.75">
      <c r="A27" s="66" t="s">
        <v>39</v>
      </c>
      <c r="B27" s="77" t="s">
        <v>57</v>
      </c>
      <c r="F27" s="70">
        <f>F26+1</f>
        <v>10</v>
      </c>
      <c r="G27" s="69"/>
    </row>
    <row r="28" spans="2:7" ht="12.75">
      <c r="B28" s="67" t="s">
        <v>58</v>
      </c>
      <c r="C28" s="72"/>
      <c r="D28" s="62"/>
      <c r="E28" s="62"/>
      <c r="F28" s="70"/>
      <c r="G28" s="69"/>
    </row>
    <row r="29" spans="1:7" ht="12.75">
      <c r="A29" s="66" t="s">
        <v>39</v>
      </c>
      <c r="B29" s="77" t="s">
        <v>40</v>
      </c>
      <c r="F29" s="70">
        <f>F27+1</f>
        <v>11</v>
      </c>
      <c r="G29" s="69"/>
    </row>
    <row r="30" spans="1:7" ht="12.75">
      <c r="A30" s="66" t="s">
        <v>39</v>
      </c>
      <c r="B30" s="78" t="s">
        <v>40</v>
      </c>
      <c r="C30" s="79"/>
      <c r="D30" s="79"/>
      <c r="E30" s="79"/>
      <c r="F30" s="80">
        <f>F29+1</f>
        <v>12</v>
      </c>
      <c r="G30" s="81"/>
    </row>
    <row r="31" spans="2:7" ht="12.75">
      <c r="B31" s="71"/>
      <c r="C31" s="72"/>
      <c r="F31" s="82"/>
      <c r="G31" s="73"/>
    </row>
    <row r="32" spans="1:7" ht="12.75">
      <c r="A32" s="66" t="s">
        <v>39</v>
      </c>
      <c r="B32" s="67" t="s">
        <v>59</v>
      </c>
      <c r="C32" s="112"/>
      <c r="D32" s="171"/>
      <c r="E32" s="171"/>
      <c r="F32" s="68">
        <f>F30+1</f>
        <v>13</v>
      </c>
      <c r="G32" s="172">
        <f>SUM(G12)+SUM(G15:G20)-SUM(G24:G30)</f>
        <v>8627770</v>
      </c>
    </row>
    <row r="33" spans="1:7" ht="12.75">
      <c r="A33" s="66"/>
      <c r="B33" s="67"/>
      <c r="C33" s="112"/>
      <c r="D33" s="171"/>
      <c r="E33" s="171"/>
      <c r="F33" s="68"/>
      <c r="G33" s="172"/>
    </row>
    <row r="34" spans="1:7" ht="12.75">
      <c r="A34" s="66" t="s">
        <v>39</v>
      </c>
      <c r="B34" s="173" t="s">
        <v>60</v>
      </c>
      <c r="C34" s="173"/>
      <c r="D34" s="174"/>
      <c r="E34" s="174"/>
      <c r="F34" s="80">
        <f>F32+1</f>
        <v>14</v>
      </c>
      <c r="G34" s="84"/>
    </row>
    <row r="35" spans="1:7" ht="12.75">
      <c r="A35" s="66"/>
      <c r="B35" s="67"/>
      <c r="C35" s="112"/>
      <c r="D35" s="171"/>
      <c r="E35" s="171"/>
      <c r="F35" s="68"/>
      <c r="G35" s="172"/>
    </row>
    <row r="36" spans="1:7" ht="12.75">
      <c r="A36" s="66" t="s">
        <v>39</v>
      </c>
      <c r="B36" s="67" t="s">
        <v>15</v>
      </c>
      <c r="C36" s="112"/>
      <c r="D36" s="171"/>
      <c r="E36" s="171"/>
      <c r="F36" s="68">
        <f>F34+1</f>
        <v>15</v>
      </c>
      <c r="G36" s="172">
        <f>G32+G34</f>
        <v>8627770</v>
      </c>
    </row>
    <row r="37" spans="1:7" ht="12.75">
      <c r="A37" s="66"/>
      <c r="B37" s="67"/>
      <c r="C37" s="112"/>
      <c r="D37" s="171"/>
      <c r="E37" s="171"/>
      <c r="F37" s="68"/>
      <c r="G37" s="172"/>
    </row>
    <row r="38" spans="2:7" ht="12.75">
      <c r="B38" s="170" t="s">
        <v>61</v>
      </c>
      <c r="C38" s="170"/>
      <c r="D38" s="169"/>
      <c r="E38" s="169"/>
      <c r="F38" s="82"/>
      <c r="G38" s="73"/>
    </row>
    <row r="39" spans="1:7" ht="12.75">
      <c r="A39" s="66" t="s">
        <v>39</v>
      </c>
      <c r="B39" s="71" t="s">
        <v>62</v>
      </c>
      <c r="C39" s="72"/>
      <c r="F39" s="82">
        <f>F36+1</f>
        <v>16</v>
      </c>
      <c r="G39" s="73">
        <v>245000</v>
      </c>
    </row>
    <row r="40" spans="1:7" ht="12.75">
      <c r="A40" s="66" t="s">
        <v>39</v>
      </c>
      <c r="B40" s="71" t="s">
        <v>63</v>
      </c>
      <c r="C40" s="72"/>
      <c r="F40" s="68">
        <f>F39+1</f>
        <v>17</v>
      </c>
      <c r="G40" s="73"/>
    </row>
    <row r="41" spans="1:7" ht="12.75">
      <c r="A41" s="66" t="s">
        <v>39</v>
      </c>
      <c r="B41" s="83" t="s">
        <v>64</v>
      </c>
      <c r="C41" s="79"/>
      <c r="D41" s="79"/>
      <c r="E41" s="79"/>
      <c r="F41" s="80">
        <f>F40+1</f>
        <v>18</v>
      </c>
      <c r="G41" s="81"/>
    </row>
    <row r="42" spans="2:7" ht="12.75">
      <c r="B42" s="71"/>
      <c r="C42" s="71"/>
      <c r="D42" s="67"/>
      <c r="E42" s="67"/>
      <c r="F42" s="76"/>
      <c r="G42" s="73"/>
    </row>
    <row r="43" spans="1:7" ht="12.75">
      <c r="A43" s="66" t="s">
        <v>39</v>
      </c>
      <c r="B43" s="83" t="s">
        <v>16</v>
      </c>
      <c r="C43" s="83"/>
      <c r="D43" s="83"/>
      <c r="E43" s="83"/>
      <c r="F43" s="80">
        <f>F41+1</f>
        <v>19</v>
      </c>
      <c r="G43" s="214">
        <f>SUM(G36:G41)</f>
        <v>8872770</v>
      </c>
    </row>
    <row r="44" ht="12.75"/>
    <row r="45" spans="2:6" ht="12.75">
      <c r="B45" s="67" t="s">
        <v>65</v>
      </c>
      <c r="C45" s="67"/>
      <c r="D45" s="67"/>
      <c r="E45" s="67"/>
      <c r="F45" s="76"/>
    </row>
    <row r="46" spans="1:7" ht="12.75">
      <c r="A46" s="66" t="s">
        <v>21</v>
      </c>
      <c r="B46" s="83" t="s">
        <v>66</v>
      </c>
      <c r="C46" s="83"/>
      <c r="D46" s="83"/>
      <c r="E46" s="83"/>
      <c r="F46" s="175">
        <f>F43+1</f>
        <v>20</v>
      </c>
      <c r="G46" s="79"/>
    </row>
    <row r="47" spans="2:6" ht="12.75">
      <c r="B47" s="67"/>
      <c r="C47" s="67"/>
      <c r="D47" s="67"/>
      <c r="E47" s="67"/>
      <c r="F47" s="76"/>
    </row>
    <row r="48" spans="1:14" ht="13.5" thickBot="1">
      <c r="A48" s="66" t="s">
        <v>39</v>
      </c>
      <c r="B48" s="85" t="s">
        <v>67</v>
      </c>
      <c r="C48" s="176"/>
      <c r="D48" s="176"/>
      <c r="E48" s="176"/>
      <c r="F48" s="177">
        <f>F46+1</f>
        <v>21</v>
      </c>
      <c r="G48" s="215">
        <f>G43+G46</f>
        <v>8872770</v>
      </c>
      <c r="H48" s="74"/>
      <c r="I48" s="74"/>
      <c r="J48" s="74"/>
      <c r="K48" s="74"/>
      <c r="L48" s="74"/>
      <c r="M48" s="74"/>
      <c r="N48" s="74"/>
    </row>
    <row r="49" spans="2:6" ht="12.75">
      <c r="B49" s="67"/>
      <c r="C49" s="112"/>
      <c r="D49" s="112"/>
      <c r="E49" s="112"/>
      <c r="F49" s="68"/>
    </row>
    <row r="50" spans="1:7" ht="13.5" thickBot="1">
      <c r="A50" s="66" t="s">
        <v>21</v>
      </c>
      <c r="B50" s="87" t="s">
        <v>22</v>
      </c>
      <c r="C50" s="60"/>
      <c r="D50" s="60"/>
      <c r="E50" s="60"/>
      <c r="F50" s="177">
        <f>F48+1</f>
        <v>22</v>
      </c>
      <c r="G50" s="60"/>
    </row>
    <row r="1399" ht="12.75">
      <c r="F1399" s="68"/>
    </row>
    <row r="1400" ht="12.75">
      <c r="F1400" s="64"/>
    </row>
    <row r="1401" ht="12.75">
      <c r="F1401" s="76"/>
    </row>
    <row r="1402" ht="12.75">
      <c r="F1402" s="76"/>
    </row>
    <row r="1403" ht="12.75">
      <c r="F1403" s="70"/>
    </row>
    <row r="1404" ht="12.75">
      <c r="F1404" s="70"/>
    </row>
    <row r="1405" ht="12.75">
      <c r="F1405" s="70"/>
    </row>
    <row r="1406" ht="12.75">
      <c r="F1406" s="70"/>
    </row>
    <row r="1407" ht="12.75">
      <c r="F1407" s="70"/>
    </row>
    <row r="1408" ht="12.75">
      <c r="F1408" s="70"/>
    </row>
    <row r="1409" ht="12.75">
      <c r="F1409" s="70"/>
    </row>
    <row r="1410" ht="12.75">
      <c r="F1410" s="70"/>
    </row>
    <row r="1411" ht="12.75">
      <c r="F1411" s="70"/>
    </row>
    <row r="1412" ht="12.75">
      <c r="F1412" s="70"/>
    </row>
    <row r="1413" ht="12.75">
      <c r="F1413" s="68"/>
    </row>
    <row r="1414" ht="12.75">
      <c r="F1414" s="68"/>
    </row>
    <row r="1415" ht="12.75">
      <c r="F1415" s="70"/>
    </row>
    <row r="1416" ht="12.75">
      <c r="F1416" s="70"/>
    </row>
    <row r="1417" ht="12.75">
      <c r="F1417" s="70"/>
    </row>
    <row r="1418" ht="12.75">
      <c r="F1418" s="80"/>
    </row>
    <row r="1419" ht="12.75">
      <c r="F1419" s="82"/>
    </row>
    <row r="1420" ht="12.75">
      <c r="F1420" s="80"/>
    </row>
    <row r="1421" ht="12.75">
      <c r="F1421" s="82"/>
    </row>
    <row r="1422" ht="12.75">
      <c r="F1422" s="82"/>
    </row>
    <row r="1423" ht="12.75">
      <c r="F1423" s="70"/>
    </row>
    <row r="1424" ht="12.75">
      <c r="F1424" s="68"/>
    </row>
    <row r="1425" ht="12.75">
      <c r="F1425" s="68"/>
    </row>
    <row r="1426" ht="12.75">
      <c r="F1426" s="68"/>
    </row>
    <row r="1427" ht="12.75">
      <c r="F1427" s="68"/>
    </row>
    <row r="1428" ht="12.75">
      <c r="F1428" s="80"/>
    </row>
    <row r="1429" ht="12.75">
      <c r="F1429" s="76"/>
    </row>
    <row r="1430" ht="12.75">
      <c r="F1430" s="80"/>
    </row>
    <row r="1431" ht="12.75">
      <c r="F1431" s="68"/>
    </row>
    <row r="1432" ht="12.75">
      <c r="F1432" s="76"/>
    </row>
    <row r="1433" ht="13.5" thickBot="1">
      <c r="F1433" s="86"/>
    </row>
    <row r="1434" ht="12.75">
      <c r="F1434" s="68"/>
    </row>
    <row r="1435" ht="12.75">
      <c r="F1435" s="70"/>
    </row>
    <row r="1436" ht="13.5" thickBot="1">
      <c r="F1436" s="86"/>
    </row>
    <row r="2791" ht="12.75">
      <c r="F2791" s="68"/>
    </row>
    <row r="2792" ht="12.75">
      <c r="F2792" s="64"/>
    </row>
    <row r="2793" ht="12.75">
      <c r="F2793" s="76"/>
    </row>
    <row r="2794" ht="12.75">
      <c r="F2794" s="76"/>
    </row>
    <row r="2795" ht="12.75">
      <c r="F2795" s="70"/>
    </row>
    <row r="2796" ht="12.75">
      <c r="F2796" s="70"/>
    </row>
    <row r="2797" ht="12.75">
      <c r="F2797" s="70"/>
    </row>
    <row r="2798" ht="12.75">
      <c r="F2798" s="70"/>
    </row>
    <row r="2799" ht="12.75">
      <c r="F2799" s="70"/>
    </row>
    <row r="2800" ht="12.75">
      <c r="F2800" s="70"/>
    </row>
    <row r="2801" ht="12.75">
      <c r="F2801" s="70"/>
    </row>
    <row r="2802" ht="12.75">
      <c r="F2802" s="70"/>
    </row>
    <row r="2803" ht="12.75">
      <c r="F2803" s="70"/>
    </row>
    <row r="2804" ht="12.75">
      <c r="F2804" s="70"/>
    </row>
    <row r="2805" ht="12.75">
      <c r="F2805" s="68"/>
    </row>
    <row r="2806" ht="12.75">
      <c r="F2806" s="68"/>
    </row>
    <row r="2807" ht="12.75">
      <c r="F2807" s="70"/>
    </row>
    <row r="2808" ht="12.75">
      <c r="F2808" s="70"/>
    </row>
    <row r="2809" ht="12.75">
      <c r="F2809" s="70"/>
    </row>
    <row r="2810" ht="12.75">
      <c r="F2810" s="80"/>
    </row>
    <row r="2811" ht="12.75">
      <c r="F2811" s="82"/>
    </row>
    <row r="2812" ht="12.75">
      <c r="F2812" s="80"/>
    </row>
    <row r="2813" ht="12.75">
      <c r="F2813" s="82"/>
    </row>
    <row r="2814" ht="12.75">
      <c r="F2814" s="82"/>
    </row>
    <row r="2815" ht="12.75">
      <c r="F2815" s="70"/>
    </row>
    <row r="2816" ht="12.75">
      <c r="F2816" s="68"/>
    </row>
    <row r="2817" ht="12.75">
      <c r="F2817" s="68"/>
    </row>
    <row r="2818" ht="12.75">
      <c r="F2818" s="68"/>
    </row>
    <row r="2819" ht="12.75">
      <c r="F2819" s="68"/>
    </row>
    <row r="2820" ht="12.75">
      <c r="F2820" s="80"/>
    </row>
    <row r="2821" ht="12.75">
      <c r="F2821" s="76"/>
    </row>
    <row r="2822" ht="12.75">
      <c r="F2822" s="80"/>
    </row>
    <row r="2823" ht="12.75">
      <c r="F2823" s="68"/>
    </row>
    <row r="2824" ht="12.75">
      <c r="F2824" s="76"/>
    </row>
    <row r="2825" ht="13.5" thickBot="1">
      <c r="F2825" s="86"/>
    </row>
    <row r="2826" ht="12.75">
      <c r="F2826" s="68"/>
    </row>
    <row r="2827" ht="12.75">
      <c r="F2827" s="70"/>
    </row>
    <row r="2828" ht="13.5" thickBot="1">
      <c r="F2828" s="86"/>
    </row>
  </sheetData>
  <sheetProtection/>
  <mergeCells count="3">
    <mergeCell ref="B4:G4"/>
    <mergeCell ref="B5:G5"/>
    <mergeCell ref="B3:G3"/>
  </mergeCells>
  <printOptions/>
  <pageMargins left="0.5905511811023623" right="0.5905511811023623"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&amp;LS25</oddFooter>
  </headerFooter>
</worksheet>
</file>

<file path=xl/worksheets/sheet5.xml><?xml version="1.0" encoding="utf-8"?>
<worksheet xmlns="http://schemas.openxmlformats.org/spreadsheetml/2006/main" xmlns:r="http://schemas.openxmlformats.org/officeDocument/2006/relationships">
  <sheetPr codeName="Feuil55"/>
  <dimension ref="A2:N2828"/>
  <sheetViews>
    <sheetView workbookViewId="0" topLeftCell="A1">
      <selection activeCell="J15" sqref="J15"/>
    </sheetView>
  </sheetViews>
  <sheetFormatPr defaultColWidth="11.421875" defaultRowHeight="12.75"/>
  <cols>
    <col min="1" max="1" width="2.7109375" style="59" customWidth="1"/>
    <col min="2" max="2" width="11.421875" style="58" customWidth="1"/>
    <col min="3" max="3" width="12.140625" style="58" customWidth="1"/>
    <col min="4" max="4" width="11.421875" style="58" customWidth="1"/>
    <col min="5" max="5" width="37.421875" style="58" customWidth="1"/>
    <col min="6" max="6" width="2.57421875" style="58" customWidth="1"/>
    <col min="7" max="7" width="15.7109375" style="58" customWidth="1"/>
    <col min="8" max="16384" width="11.421875" style="58" customWidth="1"/>
  </cols>
  <sheetData>
    <row r="2" spans="1:7" ht="12.75">
      <c r="A2" s="161"/>
      <c r="B2" s="135"/>
      <c r="C2" s="162"/>
      <c r="D2" s="56"/>
      <c r="E2" s="57"/>
      <c r="F2" s="163"/>
      <c r="G2" s="163"/>
    </row>
    <row r="3" spans="1:10" ht="12.75">
      <c r="A3" s="161"/>
      <c r="B3" s="220" t="s">
        <v>38</v>
      </c>
      <c r="C3" s="223"/>
      <c r="D3" s="223"/>
      <c r="E3" s="223"/>
      <c r="F3" s="223"/>
      <c r="G3" s="223"/>
      <c r="H3" s="164"/>
      <c r="I3" s="57"/>
      <c r="J3" s="164"/>
    </row>
    <row r="4" spans="1:7" ht="12.75">
      <c r="A4" s="161"/>
      <c r="B4" s="222" t="s">
        <v>34</v>
      </c>
      <c r="C4" s="222"/>
      <c r="D4" s="222"/>
      <c r="E4" s="222"/>
      <c r="F4" s="222"/>
      <c r="G4" s="222"/>
    </row>
    <row r="5" spans="2:7" ht="12.75">
      <c r="B5" s="222" t="s">
        <v>106</v>
      </c>
      <c r="C5" s="222"/>
      <c r="D5" s="222"/>
      <c r="E5" s="222"/>
      <c r="F5" s="222"/>
      <c r="G5" s="222"/>
    </row>
    <row r="6" spans="2:7" ht="12.75">
      <c r="B6" s="165"/>
      <c r="C6" s="165"/>
      <c r="D6" s="165"/>
      <c r="E6" s="165"/>
      <c r="F6" s="165"/>
      <c r="G6" s="165"/>
    </row>
    <row r="7" spans="1:7" ht="12.75" customHeight="1">
      <c r="A7" s="165"/>
      <c r="B7" s="166"/>
      <c r="C7" s="2"/>
      <c r="D7" s="2"/>
      <c r="E7" s="2"/>
      <c r="F7" s="165"/>
      <c r="G7" s="165"/>
    </row>
    <row r="8" spans="2:7" ht="12.75" customHeight="1" thickBot="1">
      <c r="B8" s="167"/>
      <c r="C8" s="61"/>
      <c r="D8" s="60"/>
      <c r="E8" s="60"/>
      <c r="F8" s="60"/>
      <c r="G8" s="168"/>
    </row>
    <row r="9" spans="5:7" ht="12.75">
      <c r="E9" s="62"/>
      <c r="F9" s="63"/>
      <c r="G9" s="65"/>
    </row>
    <row r="10" spans="2:7" ht="12.75">
      <c r="B10" s="169" t="s">
        <v>52</v>
      </c>
      <c r="E10" s="62"/>
      <c r="F10" s="63"/>
      <c r="G10" s="65"/>
    </row>
    <row r="11" spans="5:7" ht="12.75">
      <c r="E11" s="62"/>
      <c r="F11" s="63"/>
      <c r="G11" s="65"/>
    </row>
    <row r="12" spans="1:7" ht="12.75">
      <c r="A12" s="66" t="s">
        <v>39</v>
      </c>
      <c r="B12" s="67" t="s">
        <v>53</v>
      </c>
      <c r="C12" s="67"/>
      <c r="D12" s="56"/>
      <c r="E12" s="56"/>
      <c r="F12" s="68">
        <v>1</v>
      </c>
      <c r="G12" s="69">
        <v>12212585</v>
      </c>
    </row>
    <row r="13" spans="1:7" ht="12.75">
      <c r="A13" s="66"/>
      <c r="B13" s="112"/>
      <c r="C13" s="67"/>
      <c r="D13" s="56"/>
      <c r="E13" s="56"/>
      <c r="F13" s="68"/>
      <c r="G13" s="69"/>
    </row>
    <row r="14" spans="2:7" ht="12.75">
      <c r="B14" s="169" t="s">
        <v>1</v>
      </c>
      <c r="F14" s="70"/>
      <c r="G14" s="69"/>
    </row>
    <row r="15" spans="1:7" ht="12.75">
      <c r="A15" s="66" t="s">
        <v>39</v>
      </c>
      <c r="B15" s="67" t="s">
        <v>17</v>
      </c>
      <c r="C15" s="74"/>
      <c r="D15" s="74"/>
      <c r="E15" s="74"/>
      <c r="F15" s="68">
        <f>F12+1</f>
        <v>2</v>
      </c>
      <c r="G15" s="69">
        <v>1300500</v>
      </c>
    </row>
    <row r="16" spans="1:7" ht="12.75">
      <c r="A16" s="66" t="s">
        <v>39</v>
      </c>
      <c r="B16" s="67" t="s">
        <v>18</v>
      </c>
      <c r="C16" s="74"/>
      <c r="D16" s="74"/>
      <c r="E16" s="74"/>
      <c r="F16" s="68">
        <f>F15+1</f>
        <v>3</v>
      </c>
      <c r="G16" s="69"/>
    </row>
    <row r="17" spans="1:7" ht="12.75">
      <c r="A17" s="66" t="s">
        <v>39</v>
      </c>
      <c r="B17" s="67" t="s">
        <v>14</v>
      </c>
      <c r="C17" s="74"/>
      <c r="D17" s="74"/>
      <c r="E17" s="74"/>
      <c r="F17" s="68">
        <f>F16+1</f>
        <v>4</v>
      </c>
      <c r="G17" s="69"/>
    </row>
    <row r="18" spans="2:7" ht="12.75">
      <c r="B18" s="67" t="s">
        <v>19</v>
      </c>
      <c r="C18" s="74"/>
      <c r="D18" s="74"/>
      <c r="E18" s="74"/>
      <c r="F18" s="70"/>
      <c r="G18" s="69"/>
    </row>
    <row r="19" spans="1:7" ht="12.75">
      <c r="A19" s="66" t="s">
        <v>39</v>
      </c>
      <c r="B19" s="67" t="s">
        <v>40</v>
      </c>
      <c r="C19" s="74"/>
      <c r="D19" s="74"/>
      <c r="E19" s="74"/>
      <c r="F19" s="70">
        <f>F17+1</f>
        <v>5</v>
      </c>
      <c r="G19" s="69"/>
    </row>
    <row r="20" spans="1:7" ht="12.75">
      <c r="A20" s="66" t="s">
        <v>39</v>
      </c>
      <c r="B20" s="67" t="s">
        <v>40</v>
      </c>
      <c r="C20" s="74"/>
      <c r="D20" s="74"/>
      <c r="E20" s="74"/>
      <c r="F20" s="68">
        <f>F19+1</f>
        <v>6</v>
      </c>
      <c r="G20" s="69"/>
    </row>
    <row r="21" spans="2:7" ht="12.75">
      <c r="B21" s="67"/>
      <c r="C21" s="75"/>
      <c r="D21" s="62"/>
      <c r="E21" s="62"/>
      <c r="F21" s="64"/>
      <c r="G21" s="69"/>
    </row>
    <row r="22" spans="2:7" ht="12.75">
      <c r="B22" s="170" t="s">
        <v>2</v>
      </c>
      <c r="C22" s="72"/>
      <c r="D22" s="62"/>
      <c r="E22" s="62"/>
      <c r="F22" s="76"/>
      <c r="G22" s="69"/>
    </row>
    <row r="23" spans="2:7" ht="12.75">
      <c r="B23" s="71" t="s">
        <v>20</v>
      </c>
      <c r="C23" s="72"/>
      <c r="D23" s="62"/>
      <c r="E23" s="62"/>
      <c r="F23" s="76"/>
      <c r="G23" s="69"/>
    </row>
    <row r="24" spans="1:7" ht="12.75">
      <c r="A24" s="66" t="s">
        <v>39</v>
      </c>
      <c r="B24" s="71" t="s">
        <v>54</v>
      </c>
      <c r="C24" s="72"/>
      <c r="D24" s="62"/>
      <c r="E24" s="62"/>
      <c r="F24" s="70">
        <f>F20+1</f>
        <v>7</v>
      </c>
      <c r="G24" s="69">
        <v>40000</v>
      </c>
    </row>
    <row r="25" spans="1:7" ht="12.75">
      <c r="A25" s="66" t="s">
        <v>39</v>
      </c>
      <c r="B25" s="67" t="s">
        <v>55</v>
      </c>
      <c r="C25" s="72"/>
      <c r="D25" s="62"/>
      <c r="E25" s="62"/>
      <c r="F25" s="70">
        <f>F24+1</f>
        <v>8</v>
      </c>
      <c r="G25" s="69">
        <v>4840705</v>
      </c>
    </row>
    <row r="26" spans="1:7" ht="12.75">
      <c r="A26" s="66" t="s">
        <v>39</v>
      </c>
      <c r="B26" s="67" t="s">
        <v>56</v>
      </c>
      <c r="C26" s="72"/>
      <c r="D26" s="62"/>
      <c r="E26" s="62"/>
      <c r="F26" s="70">
        <f>F25+1</f>
        <v>9</v>
      </c>
      <c r="G26" s="69"/>
    </row>
    <row r="27" spans="1:7" ht="12.75">
      <c r="A27" s="66" t="s">
        <v>39</v>
      </c>
      <c r="B27" s="77" t="s">
        <v>57</v>
      </c>
      <c r="F27" s="70">
        <f>F26+1</f>
        <v>10</v>
      </c>
      <c r="G27" s="69"/>
    </row>
    <row r="28" spans="2:7" ht="12.75">
      <c r="B28" s="67" t="s">
        <v>58</v>
      </c>
      <c r="C28" s="72"/>
      <c r="D28" s="62"/>
      <c r="E28" s="62"/>
      <c r="F28" s="70"/>
      <c r="G28" s="69"/>
    </row>
    <row r="29" spans="1:7" ht="12.75">
      <c r="A29" s="66" t="s">
        <v>39</v>
      </c>
      <c r="B29" s="77" t="s">
        <v>40</v>
      </c>
      <c r="F29" s="70">
        <f>F27+1</f>
        <v>11</v>
      </c>
      <c r="G29" s="69"/>
    </row>
    <row r="30" spans="1:7" ht="12.75">
      <c r="A30" s="66" t="s">
        <v>39</v>
      </c>
      <c r="B30" s="78" t="s">
        <v>40</v>
      </c>
      <c r="C30" s="79"/>
      <c r="D30" s="79"/>
      <c r="E30" s="79"/>
      <c r="F30" s="80">
        <f>F29+1</f>
        <v>12</v>
      </c>
      <c r="G30" s="81"/>
    </row>
    <row r="31" spans="2:7" ht="12.75">
      <c r="B31" s="71"/>
      <c r="C31" s="72"/>
      <c r="F31" s="82"/>
      <c r="G31" s="73"/>
    </row>
    <row r="32" spans="1:7" ht="12.75">
      <c r="A32" s="66" t="s">
        <v>39</v>
      </c>
      <c r="B32" s="67" t="s">
        <v>59</v>
      </c>
      <c r="C32" s="112"/>
      <c r="D32" s="171"/>
      <c r="E32" s="171"/>
      <c r="F32" s="68">
        <f>F30+1</f>
        <v>13</v>
      </c>
      <c r="G32" s="172">
        <f>SUM(G12)+SUM(G15:G20)-SUM(G24:G30)</f>
        <v>8632380</v>
      </c>
    </row>
    <row r="33" spans="1:7" ht="12.75">
      <c r="A33" s="66"/>
      <c r="B33" s="67"/>
      <c r="C33" s="112"/>
      <c r="D33" s="171"/>
      <c r="E33" s="171"/>
      <c r="F33" s="68"/>
      <c r="G33" s="172"/>
    </row>
    <row r="34" spans="1:7" ht="12.75">
      <c r="A34" s="66" t="s">
        <v>39</v>
      </c>
      <c r="B34" s="173" t="s">
        <v>60</v>
      </c>
      <c r="C34" s="173"/>
      <c r="D34" s="174"/>
      <c r="E34" s="174"/>
      <c r="F34" s="80">
        <f>F32+1</f>
        <v>14</v>
      </c>
      <c r="G34" s="84"/>
    </row>
    <row r="35" spans="1:7" ht="12.75">
      <c r="A35" s="66"/>
      <c r="B35" s="67"/>
      <c r="C35" s="112"/>
      <c r="D35" s="171"/>
      <c r="E35" s="171"/>
      <c r="F35" s="68"/>
      <c r="G35" s="172"/>
    </row>
    <row r="36" spans="1:7" ht="12.75">
      <c r="A36" s="66" t="s">
        <v>39</v>
      </c>
      <c r="B36" s="67" t="s">
        <v>15</v>
      </c>
      <c r="C36" s="112"/>
      <c r="D36" s="171"/>
      <c r="E36" s="171"/>
      <c r="F36" s="68">
        <f>F34+1</f>
        <v>15</v>
      </c>
      <c r="G36" s="172">
        <f>G32+G34</f>
        <v>8632380</v>
      </c>
    </row>
    <row r="37" spans="1:7" ht="12.75">
      <c r="A37" s="66"/>
      <c r="B37" s="67"/>
      <c r="C37" s="112"/>
      <c r="D37" s="171"/>
      <c r="E37" s="171"/>
      <c r="F37" s="68"/>
      <c r="G37" s="172"/>
    </row>
    <row r="38" spans="2:7" ht="12.75">
      <c r="B38" s="170" t="s">
        <v>61</v>
      </c>
      <c r="C38" s="170"/>
      <c r="D38" s="169"/>
      <c r="E38" s="169"/>
      <c r="F38" s="82"/>
      <c r="G38" s="73"/>
    </row>
    <row r="39" spans="1:7" ht="12.75">
      <c r="A39" s="66" t="s">
        <v>39</v>
      </c>
      <c r="B39" s="71" t="s">
        <v>62</v>
      </c>
      <c r="C39" s="72"/>
      <c r="F39" s="82">
        <f>F36+1</f>
        <v>16</v>
      </c>
      <c r="G39" s="73">
        <v>233200</v>
      </c>
    </row>
    <row r="40" spans="1:7" ht="12.75">
      <c r="A40" s="66" t="s">
        <v>39</v>
      </c>
      <c r="B40" s="71" t="s">
        <v>63</v>
      </c>
      <c r="C40" s="72"/>
      <c r="F40" s="68">
        <f>F39+1</f>
        <v>17</v>
      </c>
      <c r="G40" s="73"/>
    </row>
    <row r="41" spans="1:7" ht="12.75">
      <c r="A41" s="66" t="s">
        <v>39</v>
      </c>
      <c r="B41" s="83" t="s">
        <v>64</v>
      </c>
      <c r="C41" s="79"/>
      <c r="D41" s="79"/>
      <c r="E41" s="79"/>
      <c r="F41" s="80">
        <f>F40+1</f>
        <v>18</v>
      </c>
      <c r="G41" s="81"/>
    </row>
    <row r="42" spans="2:7" ht="12.75">
      <c r="B42" s="71"/>
      <c r="C42" s="71"/>
      <c r="D42" s="67"/>
      <c r="E42" s="67"/>
      <c r="F42" s="76"/>
      <c r="G42" s="73"/>
    </row>
    <row r="43" spans="1:7" ht="12.75">
      <c r="A43" s="66" t="s">
        <v>39</v>
      </c>
      <c r="B43" s="83" t="s">
        <v>16</v>
      </c>
      <c r="C43" s="83"/>
      <c r="D43" s="83"/>
      <c r="E43" s="83"/>
      <c r="F43" s="80">
        <f>F41+1</f>
        <v>19</v>
      </c>
      <c r="G43" s="214">
        <f>SUM(G36:G41)</f>
        <v>8865580</v>
      </c>
    </row>
    <row r="44" ht="12.75"/>
    <row r="45" spans="2:6" ht="12.75">
      <c r="B45" s="67" t="s">
        <v>65</v>
      </c>
      <c r="C45" s="67"/>
      <c r="D45" s="67"/>
      <c r="E45" s="67"/>
      <c r="F45" s="76"/>
    </row>
    <row r="46" spans="1:7" ht="12.75">
      <c r="A46" s="66" t="s">
        <v>21</v>
      </c>
      <c r="B46" s="83" t="s">
        <v>66</v>
      </c>
      <c r="C46" s="83"/>
      <c r="D46" s="83"/>
      <c r="E46" s="83"/>
      <c r="F46" s="175">
        <f>F43+1</f>
        <v>20</v>
      </c>
      <c r="G46" s="79"/>
    </row>
    <row r="47" spans="2:6" ht="12.75">
      <c r="B47" s="67"/>
      <c r="C47" s="67"/>
      <c r="D47" s="67"/>
      <c r="E47" s="67"/>
      <c r="F47" s="76"/>
    </row>
    <row r="48" spans="1:14" ht="13.5" thickBot="1">
      <c r="A48" s="66" t="s">
        <v>39</v>
      </c>
      <c r="B48" s="85" t="s">
        <v>67</v>
      </c>
      <c r="C48" s="176"/>
      <c r="D48" s="176"/>
      <c r="E48" s="176"/>
      <c r="F48" s="177">
        <f>F46+1</f>
        <v>21</v>
      </c>
      <c r="G48" s="215">
        <f>G43+G46</f>
        <v>8865580</v>
      </c>
      <c r="H48" s="74"/>
      <c r="I48" s="74"/>
      <c r="J48" s="74"/>
      <c r="K48" s="74"/>
      <c r="L48" s="74"/>
      <c r="M48" s="74"/>
      <c r="N48" s="74"/>
    </row>
    <row r="49" spans="2:6" ht="12.75">
      <c r="B49" s="67"/>
      <c r="C49" s="112"/>
      <c r="D49" s="112"/>
      <c r="E49" s="112"/>
      <c r="F49" s="68"/>
    </row>
    <row r="50" spans="1:7" ht="13.5" thickBot="1">
      <c r="A50" s="66" t="s">
        <v>21</v>
      </c>
      <c r="B50" s="87" t="s">
        <v>22</v>
      </c>
      <c r="C50" s="60"/>
      <c r="D50" s="60"/>
      <c r="E50" s="60"/>
      <c r="F50" s="177">
        <f>F48+1</f>
        <v>22</v>
      </c>
      <c r="G50" s="60"/>
    </row>
    <row r="1399" ht="12.75">
      <c r="F1399" s="68"/>
    </row>
    <row r="1400" ht="12.75">
      <c r="F1400" s="64"/>
    </row>
    <row r="1401" ht="12.75">
      <c r="F1401" s="76"/>
    </row>
    <row r="1402" ht="12.75">
      <c r="F1402" s="76"/>
    </row>
    <row r="1403" ht="12.75">
      <c r="F1403" s="70"/>
    </row>
    <row r="1404" ht="12.75">
      <c r="F1404" s="70"/>
    </row>
    <row r="1405" ht="12.75">
      <c r="F1405" s="70"/>
    </row>
    <row r="1406" ht="12.75">
      <c r="F1406" s="70"/>
    </row>
    <row r="1407" ht="12.75">
      <c r="F1407" s="70"/>
    </row>
    <row r="1408" ht="12.75">
      <c r="F1408" s="70"/>
    </row>
    <row r="1409" ht="12.75">
      <c r="F1409" s="70"/>
    </row>
    <row r="1410" ht="12.75">
      <c r="F1410" s="70"/>
    </row>
    <row r="1411" ht="12.75">
      <c r="F1411" s="70"/>
    </row>
    <row r="1412" ht="12.75">
      <c r="F1412" s="70"/>
    </row>
    <row r="1413" ht="12.75">
      <c r="F1413" s="68"/>
    </row>
    <row r="1414" ht="12.75">
      <c r="F1414" s="68"/>
    </row>
    <row r="1415" ht="12.75">
      <c r="F1415" s="70"/>
    </row>
    <row r="1416" ht="12.75">
      <c r="F1416" s="70"/>
    </row>
    <row r="1417" ht="12.75">
      <c r="F1417" s="70"/>
    </row>
    <row r="1418" ht="12.75">
      <c r="F1418" s="80"/>
    </row>
    <row r="1419" ht="12.75">
      <c r="F1419" s="82"/>
    </row>
    <row r="1420" ht="12.75">
      <c r="F1420" s="80"/>
    </row>
    <row r="1421" ht="12.75">
      <c r="F1421" s="82"/>
    </row>
    <row r="1422" ht="12.75">
      <c r="F1422" s="82"/>
    </row>
    <row r="1423" ht="12.75">
      <c r="F1423" s="70"/>
    </row>
    <row r="1424" ht="12.75">
      <c r="F1424" s="68"/>
    </row>
    <row r="1425" ht="12.75">
      <c r="F1425" s="68"/>
    </row>
    <row r="1426" ht="12.75">
      <c r="F1426" s="68"/>
    </row>
    <row r="1427" ht="12.75">
      <c r="F1427" s="68"/>
    </row>
    <row r="1428" ht="12.75">
      <c r="F1428" s="80"/>
    </row>
    <row r="1429" ht="12.75">
      <c r="F1429" s="76"/>
    </row>
    <row r="1430" ht="12.75">
      <c r="F1430" s="80"/>
    </row>
    <row r="1431" ht="12.75">
      <c r="F1431" s="68"/>
    </row>
    <row r="1432" ht="12.75">
      <c r="F1432" s="76"/>
    </row>
    <row r="1433" ht="13.5" thickBot="1">
      <c r="F1433" s="86"/>
    </row>
    <row r="1434" ht="12.75">
      <c r="F1434" s="68"/>
    </row>
    <row r="1435" ht="12.75">
      <c r="F1435" s="70"/>
    </row>
    <row r="1436" ht="13.5" thickBot="1">
      <c r="F1436" s="86"/>
    </row>
    <row r="2791" ht="12.75">
      <c r="F2791" s="68"/>
    </row>
    <row r="2792" ht="12.75">
      <c r="F2792" s="64"/>
    </row>
    <row r="2793" ht="12.75">
      <c r="F2793" s="76"/>
    </row>
    <row r="2794" ht="12.75">
      <c r="F2794" s="76"/>
    </row>
    <row r="2795" ht="12.75">
      <c r="F2795" s="70"/>
    </row>
    <row r="2796" ht="12.75">
      <c r="F2796" s="70"/>
    </row>
    <row r="2797" ht="12.75">
      <c r="F2797" s="70"/>
    </row>
    <row r="2798" ht="12.75">
      <c r="F2798" s="70"/>
    </row>
    <row r="2799" ht="12.75">
      <c r="F2799" s="70"/>
    </row>
    <row r="2800" ht="12.75">
      <c r="F2800" s="70"/>
    </row>
    <row r="2801" ht="12.75">
      <c r="F2801" s="70"/>
    </row>
    <row r="2802" ht="12.75">
      <c r="F2802" s="70"/>
    </row>
    <row r="2803" ht="12.75">
      <c r="F2803" s="70"/>
    </row>
    <row r="2804" ht="12.75">
      <c r="F2804" s="70"/>
    </row>
    <row r="2805" ht="12.75">
      <c r="F2805" s="68"/>
    </row>
    <row r="2806" ht="12.75">
      <c r="F2806" s="68"/>
    </row>
    <row r="2807" ht="12.75">
      <c r="F2807" s="70"/>
    </row>
    <row r="2808" ht="12.75">
      <c r="F2808" s="70"/>
    </row>
    <row r="2809" ht="12.75">
      <c r="F2809" s="70"/>
    </row>
    <row r="2810" ht="12.75">
      <c r="F2810" s="80"/>
    </row>
    <row r="2811" ht="12.75">
      <c r="F2811" s="82"/>
    </row>
    <row r="2812" ht="12.75">
      <c r="F2812" s="80"/>
    </row>
    <row r="2813" ht="12.75">
      <c r="F2813" s="82"/>
    </row>
    <row r="2814" ht="12.75">
      <c r="F2814" s="82"/>
    </row>
    <row r="2815" ht="12.75">
      <c r="F2815" s="70"/>
    </row>
    <row r="2816" ht="12.75">
      <c r="F2816" s="68"/>
    </row>
    <row r="2817" ht="12.75">
      <c r="F2817" s="68"/>
    </row>
    <row r="2818" ht="12.75">
      <c r="F2818" s="68"/>
    </row>
    <row r="2819" ht="12.75">
      <c r="F2819" s="68"/>
    </row>
    <row r="2820" ht="12.75">
      <c r="F2820" s="80"/>
    </row>
    <row r="2821" ht="12.75">
      <c r="F2821" s="76"/>
    </row>
    <row r="2822" ht="12.75">
      <c r="F2822" s="80"/>
    </row>
    <row r="2823" ht="12.75">
      <c r="F2823" s="68"/>
    </row>
    <row r="2824" ht="12.75">
      <c r="F2824" s="76"/>
    </row>
    <row r="2825" ht="13.5" thickBot="1">
      <c r="F2825" s="86"/>
    </row>
    <row r="2826" ht="12.75">
      <c r="F2826" s="68"/>
    </row>
    <row r="2827" ht="12.75">
      <c r="F2827" s="70"/>
    </row>
    <row r="2828" ht="13.5" thickBot="1">
      <c r="F2828" s="86"/>
    </row>
  </sheetData>
  <sheetProtection/>
  <mergeCells count="3">
    <mergeCell ref="B4:G4"/>
    <mergeCell ref="B5:G5"/>
    <mergeCell ref="B3:G3"/>
  </mergeCells>
  <printOptions/>
  <pageMargins left="0.5905511811023623" right="0.5905511811023623" top="0.5905511811023623" bottom="0.3937007874015748" header="0.5905511811023623" footer="0.3937007874015748"/>
  <pageSetup horizontalDpi="600" verticalDpi="600" orientation="portrait" r:id="rId1"/>
  <headerFooter alignWithMargins="0">
    <oddHeader>&amp;L&amp;9Organisme ________________________________________&amp;R&amp;9Code géographique ____________</oddHeader>
    <oddFooter>&amp;LS25</oddFooter>
  </headerFooter>
</worksheet>
</file>

<file path=xl/worksheets/sheet6.xml><?xml version="1.0" encoding="utf-8"?>
<worksheet xmlns="http://schemas.openxmlformats.org/spreadsheetml/2006/main" xmlns:r="http://schemas.openxmlformats.org/officeDocument/2006/relationships">
  <sheetPr codeName="Feuil92"/>
  <dimension ref="A3:X66"/>
  <sheetViews>
    <sheetView workbookViewId="0" topLeftCell="A40">
      <selection activeCell="J15" sqref="J15"/>
    </sheetView>
  </sheetViews>
  <sheetFormatPr defaultColWidth="11.421875" defaultRowHeight="12.75"/>
  <cols>
    <col min="1" max="1" width="1.57421875" style="43" customWidth="1"/>
    <col min="2" max="2" width="37.7109375" style="2" customWidth="1"/>
    <col min="3" max="3" width="2.28125" style="2" customWidth="1"/>
    <col min="4" max="4" width="0.9921875" style="2" customWidth="1"/>
    <col min="5" max="5" width="15.7109375" style="2" customWidth="1"/>
    <col min="6" max="6" width="0.9921875" style="2" customWidth="1"/>
    <col min="7" max="8" width="15.7109375" style="2" customWidth="1"/>
    <col min="9" max="9" width="0.85546875" style="2" customWidth="1"/>
    <col min="10" max="10" width="15.7109375" style="2" customWidth="1"/>
    <col min="11" max="11" width="0.9921875" style="2" customWidth="1"/>
    <col min="12" max="16384" width="11.421875" style="2" customWidth="1"/>
  </cols>
  <sheetData>
    <row r="3" spans="1:10" ht="12.75">
      <c r="A3" s="178"/>
      <c r="B3" s="224" t="s">
        <v>68</v>
      </c>
      <c r="C3" s="224"/>
      <c r="D3" s="224"/>
      <c r="E3" s="224"/>
      <c r="F3" s="224"/>
      <c r="G3" s="224"/>
      <c r="H3" s="224"/>
      <c r="I3" s="224"/>
      <c r="J3" s="224"/>
    </row>
    <row r="4" spans="1:10" ht="12.75">
      <c r="A4" s="178"/>
      <c r="B4" s="221" t="s">
        <v>108</v>
      </c>
      <c r="C4" s="221"/>
      <c r="D4" s="221"/>
      <c r="E4" s="221"/>
      <c r="F4" s="221"/>
      <c r="G4" s="221"/>
      <c r="H4" s="221"/>
      <c r="I4" s="221"/>
      <c r="J4" s="221"/>
    </row>
    <row r="5" spans="1:10" ht="12.75">
      <c r="A5" s="178"/>
      <c r="B5" s="179"/>
      <c r="F5" s="1"/>
      <c r="G5" s="1"/>
      <c r="H5" s="1"/>
      <c r="I5" s="1"/>
      <c r="J5" s="1"/>
    </row>
    <row r="6" spans="1:10" ht="13.5" customHeight="1">
      <c r="A6" s="178"/>
      <c r="B6" s="179" t="s">
        <v>69</v>
      </c>
      <c r="C6" s="3"/>
      <c r="D6" s="3"/>
      <c r="E6" s="1" t="s">
        <v>0</v>
      </c>
      <c r="F6" s="1"/>
      <c r="G6" s="180" t="s">
        <v>70</v>
      </c>
      <c r="H6" s="180" t="s">
        <v>71</v>
      </c>
      <c r="I6" s="181"/>
      <c r="J6" s="180" t="s">
        <v>3</v>
      </c>
    </row>
    <row r="7" spans="1:11" ht="13.5" customHeight="1" thickBot="1">
      <c r="A7" s="4"/>
      <c r="B7" s="5"/>
      <c r="C7" s="6"/>
      <c r="D7" s="6"/>
      <c r="E7" s="91" t="s">
        <v>97</v>
      </c>
      <c r="F7" s="91"/>
      <c r="G7" s="91"/>
      <c r="H7" s="91"/>
      <c r="I7" s="91"/>
      <c r="J7" s="91" t="s">
        <v>4</v>
      </c>
      <c r="K7" s="5"/>
    </row>
    <row r="8" spans="1:10" ht="9.75" customHeight="1">
      <c r="A8" s="4"/>
      <c r="B8" s="7"/>
      <c r="C8" s="8"/>
      <c r="D8" s="8"/>
      <c r="E8" s="8"/>
      <c r="F8" s="8"/>
      <c r="G8" s="182"/>
      <c r="H8" s="182"/>
      <c r="I8" s="182"/>
      <c r="J8" s="9"/>
    </row>
    <row r="9" spans="1:10" ht="11.25" customHeight="1">
      <c r="A9" s="178"/>
      <c r="B9" s="183" t="s">
        <v>5</v>
      </c>
      <c r="C9" s="11"/>
      <c r="D9" s="11"/>
      <c r="E9" s="12"/>
      <c r="F9" s="12"/>
      <c r="G9" s="14"/>
      <c r="H9" s="14"/>
      <c r="I9" s="13"/>
      <c r="J9" s="15"/>
    </row>
    <row r="10" spans="1:10" ht="9" customHeight="1">
      <c r="A10" s="178"/>
      <c r="B10" s="183"/>
      <c r="C10" s="11"/>
      <c r="D10" s="11"/>
      <c r="E10" s="15"/>
      <c r="F10" s="15"/>
      <c r="G10" s="16"/>
      <c r="H10" s="16"/>
      <c r="I10" s="13"/>
      <c r="J10" s="17"/>
    </row>
    <row r="11" spans="1:10" ht="12" customHeight="1">
      <c r="A11" s="18" t="s">
        <v>39</v>
      </c>
      <c r="B11" s="19" t="s">
        <v>6</v>
      </c>
      <c r="C11" s="184">
        <v>1</v>
      </c>
      <c r="D11" s="184"/>
      <c r="E11" s="15">
        <v>12994880</v>
      </c>
      <c r="F11" s="15"/>
      <c r="G11" s="15">
        <v>1507210</v>
      </c>
      <c r="H11" s="15">
        <v>1780370</v>
      </c>
      <c r="I11" s="185"/>
      <c r="J11" s="17">
        <f>E11+G11-H11</f>
        <v>12721720</v>
      </c>
    </row>
    <row r="12" spans="1:10" ht="9" customHeight="1">
      <c r="A12" s="18"/>
      <c r="B12" s="19"/>
      <c r="C12" s="184"/>
      <c r="D12" s="184"/>
      <c r="E12" s="15"/>
      <c r="F12" s="15"/>
      <c r="G12" s="15"/>
      <c r="H12" s="15"/>
      <c r="I12" s="186"/>
      <c r="J12" s="17"/>
    </row>
    <row r="13" spans="1:10" ht="12" customHeight="1">
      <c r="A13" s="18" t="s">
        <v>39</v>
      </c>
      <c r="B13" s="20" t="s">
        <v>7</v>
      </c>
      <c r="C13" s="187">
        <f>C11+1</f>
        <v>2</v>
      </c>
      <c r="D13" s="187"/>
      <c r="E13" s="16"/>
      <c r="F13" s="16"/>
      <c r="G13" s="15"/>
      <c r="H13" s="15"/>
      <c r="I13" s="188"/>
      <c r="J13" s="17">
        <f>E13+G13-H13</f>
        <v>0</v>
      </c>
    </row>
    <row r="14" spans="1:10" ht="9" customHeight="1">
      <c r="A14" s="18"/>
      <c r="B14" s="20"/>
      <c r="C14" s="187"/>
      <c r="D14" s="187"/>
      <c r="E14" s="16"/>
      <c r="F14" s="16"/>
      <c r="G14" s="15"/>
      <c r="H14" s="15"/>
      <c r="I14" s="188"/>
      <c r="J14" s="17"/>
    </row>
    <row r="15" spans="1:10" ht="12" customHeight="1">
      <c r="A15" s="18"/>
      <c r="B15" s="21" t="s">
        <v>8</v>
      </c>
      <c r="C15" s="189"/>
      <c r="D15" s="189"/>
      <c r="E15" s="16"/>
      <c r="F15" s="16"/>
      <c r="G15" s="15"/>
      <c r="H15" s="15"/>
      <c r="I15" s="188"/>
      <c r="J15" s="17"/>
    </row>
    <row r="16" spans="1:10" ht="12" customHeight="1">
      <c r="A16" s="18"/>
      <c r="B16" s="21" t="s">
        <v>72</v>
      </c>
      <c r="C16" s="189"/>
      <c r="D16" s="189"/>
      <c r="E16" s="16"/>
      <c r="F16" s="16"/>
      <c r="G16" s="15"/>
      <c r="H16" s="15"/>
      <c r="I16" s="188"/>
      <c r="J16" s="17"/>
    </row>
    <row r="17" spans="1:10" ht="12" customHeight="1">
      <c r="A17" s="18" t="s">
        <v>39</v>
      </c>
      <c r="B17" s="22" t="s">
        <v>73</v>
      </c>
      <c r="C17" s="187">
        <f>C13+1</f>
        <v>3</v>
      </c>
      <c r="D17" s="187"/>
      <c r="E17" s="16"/>
      <c r="F17" s="16"/>
      <c r="G17" s="15"/>
      <c r="H17" s="15"/>
      <c r="I17" s="188"/>
      <c r="J17" s="17">
        <f>E17+G17-H17</f>
        <v>0</v>
      </c>
    </row>
    <row r="18" spans="1:10" ht="12" customHeight="1">
      <c r="A18" s="18" t="s">
        <v>39</v>
      </c>
      <c r="B18" s="22" t="s">
        <v>74</v>
      </c>
      <c r="C18" s="190">
        <f>C17+1</f>
        <v>4</v>
      </c>
      <c r="D18" s="190"/>
      <c r="E18" s="23"/>
      <c r="F18" s="23"/>
      <c r="G18" s="15"/>
      <c r="H18" s="15"/>
      <c r="I18" s="188"/>
      <c r="J18" s="17">
        <f>E18+G18-H18</f>
        <v>0</v>
      </c>
    </row>
    <row r="19" spans="1:10" ht="12" customHeight="1">
      <c r="A19" s="18"/>
      <c r="B19" s="22" t="s">
        <v>75</v>
      </c>
      <c r="C19" s="190"/>
      <c r="D19" s="190"/>
      <c r="E19" s="23"/>
      <c r="F19" s="23"/>
      <c r="G19" s="15"/>
      <c r="H19" s="15"/>
      <c r="I19" s="188"/>
      <c r="J19" s="17"/>
    </row>
    <row r="20" spans="1:10" ht="12" customHeight="1">
      <c r="A20" s="18" t="s">
        <v>39</v>
      </c>
      <c r="B20" s="22" t="s">
        <v>76</v>
      </c>
      <c r="C20" s="190">
        <f>C18+1</f>
        <v>5</v>
      </c>
      <c r="D20" s="190"/>
      <c r="E20" s="23"/>
      <c r="F20" s="23"/>
      <c r="G20" s="15"/>
      <c r="H20" s="15"/>
      <c r="I20" s="188"/>
      <c r="J20" s="17">
        <f>E20+G20-H20</f>
        <v>0</v>
      </c>
    </row>
    <row r="21" spans="1:11" ht="12" customHeight="1">
      <c r="A21" s="18" t="s">
        <v>39</v>
      </c>
      <c r="B21" s="24" t="s">
        <v>77</v>
      </c>
      <c r="C21" s="191">
        <f>C20+1</f>
        <v>6</v>
      </c>
      <c r="D21" s="191"/>
      <c r="E21" s="25"/>
      <c r="F21" s="25"/>
      <c r="G21" s="25">
        <v>64820</v>
      </c>
      <c r="H21" s="25"/>
      <c r="I21" s="192"/>
      <c r="J21" s="26">
        <f>E21+G21-H21</f>
        <v>64820</v>
      </c>
      <c r="K21" s="55"/>
    </row>
    <row r="22" spans="1:10" ht="9" customHeight="1">
      <c r="A22" s="18"/>
      <c r="B22" s="19"/>
      <c r="C22" s="190"/>
      <c r="D22" s="190"/>
      <c r="E22" s="15"/>
      <c r="F22" s="15"/>
      <c r="G22" s="15"/>
      <c r="H22" s="15"/>
      <c r="I22" s="188"/>
      <c r="J22" s="17"/>
    </row>
    <row r="23" spans="1:11" ht="12" customHeight="1" thickBot="1">
      <c r="A23" s="27" t="s">
        <v>39</v>
      </c>
      <c r="B23" s="28"/>
      <c r="C23" s="193">
        <f>C21+1</f>
        <v>7</v>
      </c>
      <c r="D23" s="193"/>
      <c r="E23" s="29">
        <f>SUM(E11:E22)</f>
        <v>12994880</v>
      </c>
      <c r="F23" s="29"/>
      <c r="G23" s="29">
        <f>SUM(G11:G22)</f>
        <v>1572030</v>
      </c>
      <c r="H23" s="29">
        <f>SUM(H11:H22)</f>
        <v>1780370</v>
      </c>
      <c r="I23" s="194"/>
      <c r="J23" s="29">
        <f>SUM(J11:J22)</f>
        <v>12786540</v>
      </c>
      <c r="K23" s="5"/>
    </row>
    <row r="24" spans="1:10" ht="12" customHeight="1">
      <c r="A24" s="27"/>
      <c r="B24" s="30"/>
      <c r="C24" s="190"/>
      <c r="D24" s="190"/>
      <c r="E24" s="23"/>
      <c r="F24" s="23"/>
      <c r="G24" s="23"/>
      <c r="H24" s="23"/>
      <c r="I24" s="195"/>
      <c r="J24" s="31"/>
    </row>
    <row r="25" spans="1:10" ht="12" customHeight="1">
      <c r="A25" s="18"/>
      <c r="B25" s="32" t="s">
        <v>9</v>
      </c>
      <c r="C25" s="196"/>
      <c r="D25" s="196"/>
      <c r="E25" s="15"/>
      <c r="F25" s="15"/>
      <c r="G25" s="31"/>
      <c r="H25" s="23"/>
      <c r="I25" s="195"/>
      <c r="J25" s="31"/>
    </row>
    <row r="26" spans="1:10" ht="12" customHeight="1">
      <c r="A26" s="18"/>
      <c r="B26" s="32" t="s">
        <v>10</v>
      </c>
      <c r="C26" s="196"/>
      <c r="D26" s="196"/>
      <c r="E26" s="15"/>
      <c r="F26" s="15"/>
      <c r="G26" s="31"/>
      <c r="H26" s="23"/>
      <c r="I26" s="195"/>
      <c r="J26" s="31"/>
    </row>
    <row r="27" spans="1:10" ht="12" customHeight="1">
      <c r="A27" s="18"/>
      <c r="B27" s="127" t="s">
        <v>11</v>
      </c>
      <c r="C27" s="196"/>
      <c r="D27" s="196"/>
      <c r="E27" s="15"/>
      <c r="F27" s="15"/>
      <c r="G27" s="31"/>
      <c r="H27" s="23"/>
      <c r="I27" s="195"/>
      <c r="J27" s="31"/>
    </row>
    <row r="28" spans="1:10" ht="9" customHeight="1">
      <c r="A28" s="18"/>
      <c r="B28" s="127"/>
      <c r="C28" s="196"/>
      <c r="D28" s="196"/>
      <c r="E28" s="15"/>
      <c r="F28" s="15"/>
      <c r="G28" s="31"/>
      <c r="H28" s="23"/>
      <c r="I28" s="195"/>
      <c r="J28" s="31"/>
    </row>
    <row r="29" spans="1:10" ht="12" customHeight="1">
      <c r="A29" s="18"/>
      <c r="B29" s="33" t="s">
        <v>12</v>
      </c>
      <c r="C29" s="196"/>
      <c r="D29" s="196"/>
      <c r="E29" s="15"/>
      <c r="F29" s="15"/>
      <c r="G29" s="23"/>
      <c r="H29" s="23"/>
      <c r="I29" s="195"/>
      <c r="J29" s="31"/>
    </row>
    <row r="30" spans="1:10" ht="12" customHeight="1">
      <c r="A30" s="18"/>
      <c r="B30" s="33" t="s">
        <v>78</v>
      </c>
      <c r="C30" s="196"/>
      <c r="D30" s="196"/>
      <c r="E30" s="15"/>
      <c r="F30" s="15"/>
      <c r="G30" s="23"/>
      <c r="H30" s="23"/>
      <c r="I30" s="195"/>
      <c r="J30" s="31"/>
    </row>
    <row r="31" spans="1:10" ht="12" customHeight="1">
      <c r="A31" s="18"/>
      <c r="B31" s="33" t="s">
        <v>79</v>
      </c>
      <c r="C31" s="196"/>
      <c r="D31" s="196"/>
      <c r="E31" s="15"/>
      <c r="F31" s="15"/>
      <c r="G31" s="23"/>
      <c r="H31" s="23"/>
      <c r="I31" s="195"/>
      <c r="J31" s="31"/>
    </row>
    <row r="32" spans="1:10" ht="12" customHeight="1">
      <c r="A32" s="27" t="s">
        <v>39</v>
      </c>
      <c r="B32" s="30" t="s">
        <v>80</v>
      </c>
      <c r="C32" s="184">
        <f>C23+1</f>
        <v>8</v>
      </c>
      <c r="D32" s="184"/>
      <c r="E32" s="15">
        <v>40000</v>
      </c>
      <c r="F32" s="15"/>
      <c r="G32" s="23"/>
      <c r="H32" s="23"/>
      <c r="I32" s="195"/>
      <c r="J32" s="17">
        <f>E32+G32-H32</f>
        <v>40000</v>
      </c>
    </row>
    <row r="33" spans="1:10" ht="12" customHeight="1">
      <c r="A33" s="27" t="s">
        <v>39</v>
      </c>
      <c r="B33" s="30" t="s">
        <v>81</v>
      </c>
      <c r="C33" s="187">
        <f>C32+1</f>
        <v>9</v>
      </c>
      <c r="D33" s="187"/>
      <c r="E33" s="16"/>
      <c r="F33" s="16"/>
      <c r="G33" s="23"/>
      <c r="H33" s="23"/>
      <c r="I33" s="195"/>
      <c r="J33" s="17">
        <f>E33+G33-H33</f>
        <v>0</v>
      </c>
    </row>
    <row r="34" spans="1:10" ht="9" customHeight="1">
      <c r="A34" s="27"/>
      <c r="B34" s="30"/>
      <c r="C34" s="184"/>
      <c r="D34" s="184"/>
      <c r="E34" s="15"/>
      <c r="F34" s="15"/>
      <c r="G34" s="23"/>
      <c r="H34" s="23"/>
      <c r="I34" s="195"/>
      <c r="J34" s="31"/>
    </row>
    <row r="35" spans="1:10" ht="12" customHeight="1">
      <c r="A35" s="18"/>
      <c r="B35" s="21" t="s">
        <v>82</v>
      </c>
      <c r="C35" s="197"/>
      <c r="D35" s="197"/>
      <c r="E35" s="34"/>
      <c r="F35" s="34"/>
      <c r="G35" s="23"/>
      <c r="H35" s="23"/>
      <c r="I35" s="195"/>
      <c r="J35" s="31"/>
    </row>
    <row r="36" spans="1:10" ht="12" customHeight="1">
      <c r="A36" s="18"/>
      <c r="B36" s="21" t="s">
        <v>83</v>
      </c>
      <c r="C36" s="197"/>
      <c r="D36" s="197"/>
      <c r="E36" s="34"/>
      <c r="F36" s="34"/>
      <c r="G36" s="23"/>
      <c r="H36" s="23"/>
      <c r="I36" s="195"/>
      <c r="J36" s="31"/>
    </row>
    <row r="37" spans="1:10" ht="12" customHeight="1">
      <c r="A37" s="27" t="s">
        <v>39</v>
      </c>
      <c r="B37" s="30" t="s">
        <v>84</v>
      </c>
      <c r="C37" s="184">
        <f>C33+1</f>
        <v>10</v>
      </c>
      <c r="D37" s="184"/>
      <c r="E37" s="23">
        <v>4809780</v>
      </c>
      <c r="F37" s="23"/>
      <c r="G37" s="23"/>
      <c r="H37" s="23">
        <v>228570</v>
      </c>
      <c r="I37" s="195"/>
      <c r="J37" s="17">
        <f>E37+G37-H37</f>
        <v>4581210</v>
      </c>
    </row>
    <row r="38" spans="1:10" ht="12" customHeight="1">
      <c r="A38" s="27"/>
      <c r="B38" s="30" t="s">
        <v>85</v>
      </c>
      <c r="C38" s="184"/>
      <c r="D38" s="184"/>
      <c r="E38" s="23"/>
      <c r="F38" s="23"/>
      <c r="G38" s="23"/>
      <c r="H38" s="23"/>
      <c r="I38" s="195"/>
      <c r="J38" s="31"/>
    </row>
    <row r="39" spans="1:10" ht="12" customHeight="1">
      <c r="A39" s="27" t="s">
        <v>39</v>
      </c>
      <c r="B39" s="30" t="s">
        <v>84</v>
      </c>
      <c r="C39" s="184">
        <f>C37+1</f>
        <v>11</v>
      </c>
      <c r="D39" s="184"/>
      <c r="E39" s="15">
        <v>1051260</v>
      </c>
      <c r="F39" s="15"/>
      <c r="G39" s="23">
        <v>1572030</v>
      </c>
      <c r="H39" s="23">
        <v>294370</v>
      </c>
      <c r="I39" s="195"/>
      <c r="J39" s="17">
        <f>E39+G39-H39</f>
        <v>2328920</v>
      </c>
    </row>
    <row r="40" spans="1:10" ht="12" customHeight="1">
      <c r="A40" s="27" t="s">
        <v>86</v>
      </c>
      <c r="B40" s="30" t="s">
        <v>87</v>
      </c>
      <c r="C40" s="184"/>
      <c r="D40" s="184"/>
      <c r="E40" s="15"/>
      <c r="F40" s="15"/>
      <c r="G40" s="23"/>
      <c r="H40" s="23"/>
      <c r="I40" s="195"/>
      <c r="J40" s="31"/>
    </row>
    <row r="41" spans="1:11" ht="12" customHeight="1">
      <c r="A41" s="27"/>
      <c r="B41" s="35" t="s">
        <v>88</v>
      </c>
      <c r="C41" s="198">
        <f>C39+1</f>
        <v>12</v>
      </c>
      <c r="D41" s="198"/>
      <c r="E41" s="36"/>
      <c r="F41" s="36"/>
      <c r="G41" s="37"/>
      <c r="H41" s="37"/>
      <c r="I41" s="195"/>
      <c r="J41" s="17">
        <f>E41+G41-H41</f>
        <v>0</v>
      </c>
      <c r="K41" s="55"/>
    </row>
    <row r="42" spans="1:11" ht="12" customHeight="1">
      <c r="A42" s="27" t="s">
        <v>39</v>
      </c>
      <c r="B42" s="38"/>
      <c r="C42" s="199">
        <f>C41+1</f>
        <v>13</v>
      </c>
      <c r="D42" s="199"/>
      <c r="E42" s="39">
        <f>SUM(E32:E41)</f>
        <v>5901040</v>
      </c>
      <c r="F42" s="39"/>
      <c r="G42" s="39">
        <f>SUM(G32:G41)</f>
        <v>1572030</v>
      </c>
      <c r="H42" s="39">
        <f>SUM(H32:H41)</f>
        <v>522940</v>
      </c>
      <c r="I42" s="200"/>
      <c r="J42" s="39">
        <f>SUM(J32:J41)</f>
        <v>6950130</v>
      </c>
      <c r="K42" s="55"/>
    </row>
    <row r="43" spans="1:22" ht="9" customHeight="1">
      <c r="A43" s="27"/>
      <c r="B43" s="40"/>
      <c r="C43" s="184"/>
      <c r="D43" s="184"/>
      <c r="E43" s="41"/>
      <c r="F43" s="41"/>
      <c r="G43" s="23"/>
      <c r="H43" s="23"/>
      <c r="I43" s="195"/>
      <c r="J43" s="31"/>
      <c r="K43" s="40"/>
      <c r="L43" s="40"/>
      <c r="M43" s="40"/>
      <c r="N43" s="40"/>
      <c r="O43" s="40"/>
      <c r="P43" s="40"/>
      <c r="Q43" s="40"/>
      <c r="R43" s="40"/>
      <c r="S43" s="40"/>
      <c r="T43" s="40"/>
      <c r="U43" s="40"/>
      <c r="V43" s="40"/>
    </row>
    <row r="44" spans="1:24" ht="12" customHeight="1">
      <c r="A44" s="27"/>
      <c r="B44" s="30" t="s">
        <v>89</v>
      </c>
      <c r="C44" s="184"/>
      <c r="D44" s="184"/>
      <c r="E44" s="15"/>
      <c r="F44" s="15"/>
      <c r="G44" s="23"/>
      <c r="H44" s="23"/>
      <c r="I44" s="195"/>
      <c r="J44" s="31"/>
      <c r="K44" s="40"/>
      <c r="L44" s="40"/>
      <c r="M44" s="40"/>
      <c r="N44" s="40"/>
      <c r="O44" s="40"/>
      <c r="P44" s="40"/>
      <c r="Q44" s="40"/>
      <c r="R44" s="40"/>
      <c r="S44" s="40"/>
      <c r="T44" s="40"/>
      <c r="U44" s="40"/>
      <c r="V44" s="40"/>
      <c r="W44" s="40"/>
      <c r="X44" s="40"/>
    </row>
    <row r="45" spans="1:24" ht="12" customHeight="1">
      <c r="A45" s="18"/>
      <c r="B45" s="21" t="s">
        <v>90</v>
      </c>
      <c r="C45" s="184"/>
      <c r="D45" s="184"/>
      <c r="E45" s="15"/>
      <c r="F45" s="15"/>
      <c r="G45" s="23"/>
      <c r="H45" s="23"/>
      <c r="I45" s="195"/>
      <c r="J45" s="31"/>
      <c r="K45" s="40"/>
      <c r="L45" s="40"/>
      <c r="M45" s="40"/>
      <c r="N45" s="40"/>
      <c r="O45" s="40"/>
      <c r="P45" s="40"/>
      <c r="Q45" s="40"/>
      <c r="R45" s="40"/>
      <c r="S45" s="40"/>
      <c r="T45" s="40"/>
      <c r="U45" s="40"/>
      <c r="V45" s="40"/>
      <c r="W45" s="40"/>
      <c r="X45" s="40"/>
    </row>
    <row r="46" spans="1:10" ht="12" customHeight="1">
      <c r="A46" s="18"/>
      <c r="B46" s="21" t="s">
        <v>91</v>
      </c>
      <c r="C46" s="184"/>
      <c r="D46" s="184"/>
      <c r="E46" s="15"/>
      <c r="F46" s="15"/>
      <c r="G46" s="23"/>
      <c r="H46" s="23"/>
      <c r="I46" s="195"/>
      <c r="J46" s="31"/>
    </row>
    <row r="47" spans="1:10" ht="12" customHeight="1">
      <c r="A47" s="18"/>
      <c r="B47" s="21" t="s">
        <v>92</v>
      </c>
      <c r="C47" s="184"/>
      <c r="D47" s="184"/>
      <c r="E47" s="15"/>
      <c r="F47" s="15"/>
      <c r="G47" s="23"/>
      <c r="H47" s="23"/>
      <c r="I47" s="195"/>
      <c r="J47" s="31"/>
    </row>
    <row r="48" spans="1:10" ht="12" customHeight="1">
      <c r="A48" s="18" t="s">
        <v>39</v>
      </c>
      <c r="B48" s="30" t="s">
        <v>93</v>
      </c>
      <c r="C48" s="184">
        <f>C42+1</f>
        <v>14</v>
      </c>
      <c r="D48" s="184"/>
      <c r="E48" s="15">
        <v>7093840</v>
      </c>
      <c r="F48" s="15"/>
      <c r="G48" s="23"/>
      <c r="H48" s="23">
        <v>1157430</v>
      </c>
      <c r="I48" s="195"/>
      <c r="J48" s="17">
        <f>E48+G48-H48</f>
        <v>5936410</v>
      </c>
    </row>
    <row r="49" spans="1:10" ht="12" customHeight="1">
      <c r="A49" s="18" t="s">
        <v>39</v>
      </c>
      <c r="B49" s="30" t="s">
        <v>94</v>
      </c>
      <c r="C49" s="184">
        <f aca="true" t="shared" si="0" ref="C49:C55">C48+1</f>
        <v>15</v>
      </c>
      <c r="D49" s="184"/>
      <c r="E49" s="15"/>
      <c r="F49" s="15"/>
      <c r="G49" s="23"/>
      <c r="H49" s="23"/>
      <c r="I49" s="195"/>
      <c r="J49" s="17">
        <f>E49+G49-H49</f>
        <v>0</v>
      </c>
    </row>
    <row r="50" spans="1:10" ht="12" customHeight="1">
      <c r="A50" s="18" t="s">
        <v>39</v>
      </c>
      <c r="B50" s="30" t="s">
        <v>95</v>
      </c>
      <c r="C50" s="184">
        <f t="shared" si="0"/>
        <v>16</v>
      </c>
      <c r="D50" s="184"/>
      <c r="E50" s="15"/>
      <c r="F50" s="15"/>
      <c r="G50" s="23"/>
      <c r="H50" s="23"/>
      <c r="I50" s="195"/>
      <c r="J50" s="17">
        <f>E50+G50-H50</f>
        <v>0</v>
      </c>
    </row>
    <row r="51" spans="1:11" ht="12" customHeight="1">
      <c r="A51" s="18" t="s">
        <v>39</v>
      </c>
      <c r="B51" s="35" t="s">
        <v>96</v>
      </c>
      <c r="C51" s="198">
        <f t="shared" si="0"/>
        <v>17</v>
      </c>
      <c r="D51" s="198"/>
      <c r="E51" s="25"/>
      <c r="F51" s="25"/>
      <c r="G51" s="37"/>
      <c r="H51" s="37"/>
      <c r="I51" s="201"/>
      <c r="J51" s="17">
        <f>E51+G51-H51</f>
        <v>0</v>
      </c>
      <c r="K51" s="55"/>
    </row>
    <row r="52" spans="1:10" ht="12" customHeight="1">
      <c r="A52" s="18" t="s">
        <v>39</v>
      </c>
      <c r="B52" s="203"/>
      <c r="C52" s="204">
        <f t="shared" si="0"/>
        <v>18</v>
      </c>
      <c r="D52" s="204"/>
      <c r="E52" s="205">
        <f>SUM(E48:E51)</f>
        <v>7093840</v>
      </c>
      <c r="F52" s="205"/>
      <c r="G52" s="205">
        <f>SUM(G48:G51)</f>
        <v>0</v>
      </c>
      <c r="H52" s="205">
        <f>SUM(H48:H51)</f>
        <v>1157430</v>
      </c>
      <c r="I52" s="206"/>
      <c r="J52" s="205">
        <f>SUM(J48:J51)</f>
        <v>5936410</v>
      </c>
    </row>
    <row r="53" spans="1:11" ht="12" customHeight="1">
      <c r="A53" s="18" t="s">
        <v>39</v>
      </c>
      <c r="B53" s="35" t="s">
        <v>43</v>
      </c>
      <c r="C53" s="198">
        <f t="shared" si="0"/>
        <v>19</v>
      </c>
      <c r="D53" s="198"/>
      <c r="E53" s="25"/>
      <c r="F53" s="25"/>
      <c r="G53" s="37"/>
      <c r="H53" s="37"/>
      <c r="I53" s="201"/>
      <c r="J53" s="202"/>
      <c r="K53" s="55"/>
    </row>
    <row r="54" spans="1:11" ht="12" customHeight="1">
      <c r="A54" s="18" t="s">
        <v>39</v>
      </c>
      <c r="B54" s="55"/>
      <c r="C54" s="198">
        <f t="shared" si="0"/>
        <v>20</v>
      </c>
      <c r="D54" s="198"/>
      <c r="E54" s="25">
        <f>SUM(E52:E53)</f>
        <v>7093840</v>
      </c>
      <c r="F54" s="25"/>
      <c r="G54" s="25">
        <f>SUM(G52:G53)</f>
        <v>0</v>
      </c>
      <c r="H54" s="25">
        <f>SUM(H52:H53)</f>
        <v>1157430</v>
      </c>
      <c r="I54" s="201"/>
      <c r="J54" s="25">
        <f>SUM(J52:J53)</f>
        <v>5936410</v>
      </c>
      <c r="K54" s="55"/>
    </row>
    <row r="55" spans="1:10" ht="12" customHeight="1">
      <c r="A55" s="27" t="s">
        <v>39</v>
      </c>
      <c r="B55" s="30"/>
      <c r="C55" s="184">
        <f t="shared" si="0"/>
        <v>21</v>
      </c>
      <c r="D55" s="184"/>
      <c r="E55" s="31">
        <f>E42+E54</f>
        <v>12994880</v>
      </c>
      <c r="F55" s="31"/>
      <c r="G55" s="31">
        <f>G42+G54</f>
        <v>1572030</v>
      </c>
      <c r="H55" s="31">
        <f>H42+H54</f>
        <v>1680370</v>
      </c>
      <c r="I55" s="195"/>
      <c r="J55" s="31">
        <f>J42+J54</f>
        <v>12886540</v>
      </c>
    </row>
    <row r="56" spans="1:10" ht="9" customHeight="1">
      <c r="A56" s="207"/>
      <c r="B56" s="42"/>
      <c r="C56" s="184"/>
      <c r="D56" s="184"/>
      <c r="E56" s="208"/>
      <c r="F56" s="208"/>
      <c r="G56" s="209"/>
      <c r="H56" s="209"/>
      <c r="I56" s="209"/>
      <c r="J56" s="208"/>
    </row>
    <row r="57" spans="1:11" ht="12" customHeight="1">
      <c r="A57" s="43" t="s">
        <v>39</v>
      </c>
      <c r="B57" s="35" t="s">
        <v>13</v>
      </c>
      <c r="C57" s="191">
        <f>C55+1</f>
        <v>22</v>
      </c>
      <c r="D57" s="210" t="s">
        <v>28</v>
      </c>
      <c r="E57" s="37"/>
      <c r="F57" s="37" t="s">
        <v>29</v>
      </c>
      <c r="G57" s="37"/>
      <c r="H57" s="216">
        <v>100000</v>
      </c>
      <c r="I57" s="211" t="s">
        <v>28</v>
      </c>
      <c r="J57" s="217">
        <f>E57-G57+H57</f>
        <v>100000</v>
      </c>
      <c r="K57" s="55" t="s">
        <v>29</v>
      </c>
    </row>
    <row r="58" spans="2:10" ht="9" customHeight="1">
      <c r="B58" s="30"/>
      <c r="C58" s="190"/>
      <c r="D58" s="190"/>
      <c r="E58" s="23"/>
      <c r="F58" s="23"/>
      <c r="G58" s="23"/>
      <c r="H58" s="23"/>
      <c r="I58" s="195"/>
      <c r="J58" s="45"/>
    </row>
    <row r="59" spans="1:11" ht="12" customHeight="1" thickBot="1">
      <c r="A59" s="43" t="s">
        <v>39</v>
      </c>
      <c r="B59" s="5"/>
      <c r="C59" s="193">
        <f>C57+1</f>
        <v>23</v>
      </c>
      <c r="D59" s="193"/>
      <c r="E59" s="46">
        <f>E55-E57</f>
        <v>12994880</v>
      </c>
      <c r="F59" s="46"/>
      <c r="G59" s="47">
        <f>G55+G57</f>
        <v>1572030</v>
      </c>
      <c r="H59" s="47">
        <f>H55+H57</f>
        <v>1780370</v>
      </c>
      <c r="I59" s="212"/>
      <c r="J59" s="47">
        <f>J55-J57</f>
        <v>12786540</v>
      </c>
      <c r="K59" s="5"/>
    </row>
    <row r="60" spans="5:10" ht="8.25" customHeight="1">
      <c r="E60" s="48"/>
      <c r="F60" s="48"/>
      <c r="J60" s="49"/>
    </row>
    <row r="61" ht="12.75">
      <c r="F61" s="48"/>
    </row>
    <row r="62" ht="12.75">
      <c r="B62" s="50" t="s">
        <v>36</v>
      </c>
    </row>
    <row r="63" ht="12.75">
      <c r="B63" s="51" t="s">
        <v>98</v>
      </c>
    </row>
    <row r="64" ht="12.75">
      <c r="B64" s="51" t="s">
        <v>31</v>
      </c>
    </row>
    <row r="65" spans="2:5" ht="12.75">
      <c r="B65" s="3" t="s">
        <v>30</v>
      </c>
      <c r="E65" s="88">
        <f>G23</f>
        <v>1572030</v>
      </c>
    </row>
    <row r="66" spans="2:7" ht="12.75">
      <c r="B66" s="2" t="s">
        <v>23</v>
      </c>
      <c r="E66" s="49">
        <f>H23</f>
        <v>1780370</v>
      </c>
      <c r="G66" s="3" t="s">
        <v>33</v>
      </c>
    </row>
  </sheetData>
  <sheetProtection/>
  <mergeCells count="2">
    <mergeCell ref="B3:J3"/>
    <mergeCell ref="B4:J4"/>
  </mergeCells>
  <printOptions/>
  <pageMargins left="0.3937007874015748" right="0.3937007874015748" top="0.5905511811023623" bottom="0.3937007874015748" header="0.3937007874015748" footer="0.3937007874015748"/>
  <pageSetup horizontalDpi="600" verticalDpi="600" orientation="portrait" scale="90" r:id="rId1"/>
  <headerFooter alignWithMargins="0">
    <oddHeader>&amp;L&amp;9Organisme ________________________________________&amp;R&amp;9Code géographique ____________</oddHeader>
    <oddFooter>&amp;LS37</oddFooter>
  </headerFooter>
</worksheet>
</file>

<file path=xl/worksheets/sheet7.xml><?xml version="1.0" encoding="utf-8"?>
<worksheet xmlns="http://schemas.openxmlformats.org/spreadsheetml/2006/main" xmlns:r="http://schemas.openxmlformats.org/officeDocument/2006/relationships">
  <sheetPr codeName="Feuil93"/>
  <dimension ref="A3:X66"/>
  <sheetViews>
    <sheetView workbookViewId="0" topLeftCell="A1">
      <selection activeCell="J15" sqref="J15"/>
    </sheetView>
  </sheetViews>
  <sheetFormatPr defaultColWidth="11.421875" defaultRowHeight="12.75"/>
  <cols>
    <col min="1" max="1" width="1.57421875" style="43" customWidth="1"/>
    <col min="2" max="2" width="37.7109375" style="2" customWidth="1"/>
    <col min="3" max="3" width="2.28125" style="2" customWidth="1"/>
    <col min="4" max="4" width="0.9921875" style="2" customWidth="1"/>
    <col min="5" max="5" width="15.7109375" style="2" customWidth="1"/>
    <col min="6" max="6" width="0.9921875" style="2" customWidth="1"/>
    <col min="7" max="8" width="15.7109375" style="2" customWidth="1"/>
    <col min="9" max="9" width="0.85546875" style="2" customWidth="1"/>
    <col min="10" max="10" width="15.7109375" style="2" customWidth="1"/>
    <col min="11" max="11" width="0.9921875" style="2" customWidth="1"/>
    <col min="12" max="16384" width="11.421875" style="2" customWidth="1"/>
  </cols>
  <sheetData>
    <row r="3" spans="1:10" ht="12.75">
      <c r="A3" s="178"/>
      <c r="B3" s="224" t="s">
        <v>68</v>
      </c>
      <c r="C3" s="224"/>
      <c r="D3" s="224"/>
      <c r="E3" s="224"/>
      <c r="F3" s="224"/>
      <c r="G3" s="224"/>
      <c r="H3" s="224"/>
      <c r="I3" s="224"/>
      <c r="J3" s="224"/>
    </row>
    <row r="4" spans="1:10" ht="12.75">
      <c r="A4" s="178"/>
      <c r="B4" s="221" t="s">
        <v>109</v>
      </c>
      <c r="C4" s="221"/>
      <c r="D4" s="221"/>
      <c r="E4" s="221"/>
      <c r="F4" s="221"/>
      <c r="G4" s="221"/>
      <c r="H4" s="221"/>
      <c r="I4" s="221"/>
      <c r="J4" s="221"/>
    </row>
    <row r="5" spans="1:10" ht="12.75">
      <c r="A5" s="178"/>
      <c r="B5" s="179"/>
      <c r="F5" s="1"/>
      <c r="G5" s="1"/>
      <c r="H5" s="1"/>
      <c r="I5" s="1"/>
      <c r="J5" s="1"/>
    </row>
    <row r="6" spans="1:10" ht="13.5" customHeight="1">
      <c r="A6" s="178"/>
      <c r="B6" s="179" t="s">
        <v>69</v>
      </c>
      <c r="C6" s="3"/>
      <c r="D6" s="3"/>
      <c r="E6" s="1" t="s">
        <v>0</v>
      </c>
      <c r="F6" s="1"/>
      <c r="G6" s="180" t="s">
        <v>70</v>
      </c>
      <c r="H6" s="180" t="s">
        <v>71</v>
      </c>
      <c r="I6" s="181"/>
      <c r="J6" s="180" t="s">
        <v>3</v>
      </c>
    </row>
    <row r="7" spans="1:11" ht="13.5" customHeight="1" thickBot="1">
      <c r="A7" s="4"/>
      <c r="B7" s="5"/>
      <c r="C7" s="6"/>
      <c r="D7" s="6"/>
      <c r="E7" s="91" t="s">
        <v>97</v>
      </c>
      <c r="F7" s="91"/>
      <c r="G7" s="91"/>
      <c r="H7" s="91"/>
      <c r="I7" s="91"/>
      <c r="J7" s="91" t="s">
        <v>4</v>
      </c>
      <c r="K7" s="5"/>
    </row>
    <row r="8" spans="1:10" ht="9.75" customHeight="1">
      <c r="A8" s="4"/>
      <c r="B8" s="7"/>
      <c r="C8" s="8"/>
      <c r="D8" s="8"/>
      <c r="E8" s="8"/>
      <c r="F8" s="8"/>
      <c r="G8" s="182"/>
      <c r="H8" s="182"/>
      <c r="I8" s="182"/>
      <c r="J8" s="9"/>
    </row>
    <row r="9" spans="1:10" ht="11.25" customHeight="1">
      <c r="A9" s="178"/>
      <c r="B9" s="183" t="s">
        <v>5</v>
      </c>
      <c r="C9" s="11"/>
      <c r="D9" s="11"/>
      <c r="E9" s="12"/>
      <c r="F9" s="12"/>
      <c r="G9" s="14"/>
      <c r="H9" s="14"/>
      <c r="I9" s="13"/>
      <c r="J9" s="15"/>
    </row>
    <row r="10" spans="1:10" ht="9" customHeight="1">
      <c r="A10" s="178"/>
      <c r="B10" s="183"/>
      <c r="C10" s="11"/>
      <c r="D10" s="11"/>
      <c r="E10" s="15"/>
      <c r="F10" s="15"/>
      <c r="G10" s="16"/>
      <c r="H10" s="16"/>
      <c r="I10" s="13"/>
      <c r="J10" s="17"/>
    </row>
    <row r="11" spans="1:10" ht="12" customHeight="1">
      <c r="A11" s="18" t="s">
        <v>39</v>
      </c>
      <c r="B11" s="19" t="s">
        <v>6</v>
      </c>
      <c r="C11" s="184">
        <v>1</v>
      </c>
      <c r="D11" s="184"/>
      <c r="E11" s="15">
        <v>12721720</v>
      </c>
      <c r="F11" s="15"/>
      <c r="G11" s="15">
        <v>994000</v>
      </c>
      <c r="H11" s="15">
        <v>1560000</v>
      </c>
      <c r="I11" s="185"/>
      <c r="J11" s="17">
        <f>E11+G11-H11</f>
        <v>12155720</v>
      </c>
    </row>
    <row r="12" spans="1:10" ht="9" customHeight="1">
      <c r="A12" s="18"/>
      <c r="B12" s="19"/>
      <c r="C12" s="184"/>
      <c r="D12" s="184"/>
      <c r="E12" s="15"/>
      <c r="F12" s="15"/>
      <c r="G12" s="15"/>
      <c r="H12" s="15"/>
      <c r="I12" s="186"/>
      <c r="J12" s="17"/>
    </row>
    <row r="13" spans="1:10" ht="12" customHeight="1">
      <c r="A13" s="18" t="s">
        <v>39</v>
      </c>
      <c r="B13" s="20" t="s">
        <v>7</v>
      </c>
      <c r="C13" s="187">
        <f>C11+1</f>
        <v>2</v>
      </c>
      <c r="D13" s="187"/>
      <c r="E13" s="16"/>
      <c r="F13" s="16"/>
      <c r="G13" s="15"/>
      <c r="H13" s="15"/>
      <c r="I13" s="188"/>
      <c r="J13" s="17">
        <f>E13+G13-H13</f>
        <v>0</v>
      </c>
    </row>
    <row r="14" spans="1:10" ht="9" customHeight="1">
      <c r="A14" s="18"/>
      <c r="B14" s="20"/>
      <c r="C14" s="187"/>
      <c r="D14" s="187"/>
      <c r="E14" s="16"/>
      <c r="F14" s="16"/>
      <c r="G14" s="15"/>
      <c r="H14" s="15"/>
      <c r="I14" s="188"/>
      <c r="J14" s="17"/>
    </row>
    <row r="15" spans="1:10" ht="12" customHeight="1">
      <c r="A15" s="18"/>
      <c r="B15" s="21" t="s">
        <v>8</v>
      </c>
      <c r="C15" s="189"/>
      <c r="D15" s="189"/>
      <c r="E15" s="16"/>
      <c r="F15" s="16"/>
      <c r="G15" s="15"/>
      <c r="H15" s="15"/>
      <c r="I15" s="188"/>
      <c r="J15" s="17"/>
    </row>
    <row r="16" spans="1:10" ht="12" customHeight="1">
      <c r="A16" s="18"/>
      <c r="B16" s="21" t="s">
        <v>72</v>
      </c>
      <c r="C16" s="189"/>
      <c r="D16" s="189"/>
      <c r="E16" s="16"/>
      <c r="F16" s="16"/>
      <c r="G16" s="15"/>
      <c r="H16" s="15"/>
      <c r="I16" s="188"/>
      <c r="J16" s="17"/>
    </row>
    <row r="17" spans="1:10" ht="12" customHeight="1">
      <c r="A17" s="18" t="s">
        <v>39</v>
      </c>
      <c r="B17" s="22" t="s">
        <v>73</v>
      </c>
      <c r="C17" s="187">
        <f>C13+1</f>
        <v>3</v>
      </c>
      <c r="D17" s="187"/>
      <c r="E17" s="16"/>
      <c r="F17" s="16"/>
      <c r="G17" s="15"/>
      <c r="H17" s="15"/>
      <c r="I17" s="188"/>
      <c r="J17" s="17">
        <f>E17+G17-H17</f>
        <v>0</v>
      </c>
    </row>
    <row r="18" spans="1:10" ht="12" customHeight="1">
      <c r="A18" s="18" t="s">
        <v>39</v>
      </c>
      <c r="B18" s="22" t="s">
        <v>74</v>
      </c>
      <c r="C18" s="190">
        <f>C17+1</f>
        <v>4</v>
      </c>
      <c r="D18" s="190"/>
      <c r="E18" s="23"/>
      <c r="F18" s="23"/>
      <c r="G18" s="15"/>
      <c r="H18" s="15"/>
      <c r="I18" s="188"/>
      <c r="J18" s="17">
        <f>E18+G18-H18</f>
        <v>0</v>
      </c>
    </row>
    <row r="19" spans="1:10" ht="12" customHeight="1">
      <c r="A19" s="18"/>
      <c r="B19" s="22" t="s">
        <v>75</v>
      </c>
      <c r="C19" s="190"/>
      <c r="D19" s="190"/>
      <c r="E19" s="23"/>
      <c r="F19" s="23"/>
      <c r="G19" s="15"/>
      <c r="H19" s="15"/>
      <c r="I19" s="188"/>
      <c r="J19" s="17"/>
    </row>
    <row r="20" spans="1:10" ht="12" customHeight="1">
      <c r="A20" s="18" t="s">
        <v>39</v>
      </c>
      <c r="B20" s="22" t="s">
        <v>76</v>
      </c>
      <c r="C20" s="190">
        <f>C18+1</f>
        <v>5</v>
      </c>
      <c r="D20" s="190"/>
      <c r="E20" s="23"/>
      <c r="F20" s="23"/>
      <c r="G20" s="15"/>
      <c r="H20" s="15"/>
      <c r="I20" s="188"/>
      <c r="J20" s="17">
        <f>E20+G20-H20</f>
        <v>0</v>
      </c>
    </row>
    <row r="21" spans="1:11" ht="12" customHeight="1">
      <c r="A21" s="18" t="s">
        <v>39</v>
      </c>
      <c r="B21" s="24" t="s">
        <v>77</v>
      </c>
      <c r="C21" s="191">
        <f>C20+1</f>
        <v>6</v>
      </c>
      <c r="D21" s="191"/>
      <c r="E21" s="25">
        <v>64820</v>
      </c>
      <c r="F21" s="25"/>
      <c r="G21" s="25"/>
      <c r="H21" s="25">
        <v>7955</v>
      </c>
      <c r="I21" s="192"/>
      <c r="J21" s="26">
        <f>E21+G21-H21</f>
        <v>56865</v>
      </c>
      <c r="K21" s="55"/>
    </row>
    <row r="22" spans="1:10" ht="9" customHeight="1">
      <c r="A22" s="18"/>
      <c r="B22" s="19"/>
      <c r="C22" s="190"/>
      <c r="D22" s="190"/>
      <c r="E22" s="15"/>
      <c r="F22" s="15"/>
      <c r="G22" s="15"/>
      <c r="H22" s="15"/>
      <c r="I22" s="188"/>
      <c r="J22" s="17"/>
    </row>
    <row r="23" spans="1:11" ht="12" customHeight="1" thickBot="1">
      <c r="A23" s="27" t="s">
        <v>39</v>
      </c>
      <c r="B23" s="28"/>
      <c r="C23" s="193">
        <f>C21+1</f>
        <v>7</v>
      </c>
      <c r="D23" s="193"/>
      <c r="E23" s="29">
        <f>SUM(E11:E21)</f>
        <v>12786540</v>
      </c>
      <c r="F23" s="29"/>
      <c r="G23" s="29">
        <f>SUM(G11:G21)</f>
        <v>994000</v>
      </c>
      <c r="H23" s="29">
        <f>SUM(H11:H21)</f>
        <v>1567955</v>
      </c>
      <c r="I23" s="194"/>
      <c r="J23" s="29">
        <f>SUM(J11:J21)</f>
        <v>12212585</v>
      </c>
      <c r="K23" s="5"/>
    </row>
    <row r="24" spans="1:10" ht="12" customHeight="1">
      <c r="A24" s="27"/>
      <c r="B24" s="30"/>
      <c r="C24" s="190"/>
      <c r="D24" s="190"/>
      <c r="E24" s="23"/>
      <c r="F24" s="23"/>
      <c r="G24" s="23"/>
      <c r="H24" s="23"/>
      <c r="I24" s="195"/>
      <c r="J24" s="31"/>
    </row>
    <row r="25" spans="1:10" ht="12" customHeight="1">
      <c r="A25" s="18"/>
      <c r="B25" s="32" t="s">
        <v>9</v>
      </c>
      <c r="C25" s="196"/>
      <c r="D25" s="196"/>
      <c r="E25" s="15"/>
      <c r="F25" s="15"/>
      <c r="G25" s="31"/>
      <c r="H25" s="23"/>
      <c r="I25" s="195"/>
      <c r="J25" s="31"/>
    </row>
    <row r="26" spans="1:10" ht="12" customHeight="1">
      <c r="A26" s="18"/>
      <c r="B26" s="32" t="s">
        <v>10</v>
      </c>
      <c r="C26" s="196"/>
      <c r="D26" s="196"/>
      <c r="E26" s="15"/>
      <c r="F26" s="15"/>
      <c r="G26" s="31"/>
      <c r="H26" s="23"/>
      <c r="I26" s="195"/>
      <c r="J26" s="31"/>
    </row>
    <row r="27" spans="1:10" ht="12" customHeight="1">
      <c r="A27" s="18"/>
      <c r="B27" s="127" t="s">
        <v>11</v>
      </c>
      <c r="C27" s="196"/>
      <c r="D27" s="196"/>
      <c r="E27" s="15"/>
      <c r="F27" s="15"/>
      <c r="G27" s="31"/>
      <c r="H27" s="23"/>
      <c r="I27" s="195"/>
      <c r="J27" s="31"/>
    </row>
    <row r="28" spans="1:10" ht="9" customHeight="1">
      <c r="A28" s="18"/>
      <c r="B28" s="127"/>
      <c r="C28" s="196"/>
      <c r="D28" s="196"/>
      <c r="E28" s="15"/>
      <c r="F28" s="15"/>
      <c r="G28" s="31"/>
      <c r="H28" s="23"/>
      <c r="I28" s="195"/>
      <c r="J28" s="31"/>
    </row>
    <row r="29" spans="1:10" ht="12" customHeight="1">
      <c r="A29" s="18"/>
      <c r="B29" s="33" t="s">
        <v>12</v>
      </c>
      <c r="C29" s="196"/>
      <c r="D29" s="196"/>
      <c r="E29" s="15"/>
      <c r="F29" s="15"/>
      <c r="G29" s="23"/>
      <c r="H29" s="23"/>
      <c r="I29" s="195"/>
      <c r="J29" s="31"/>
    </row>
    <row r="30" spans="1:10" ht="12" customHeight="1">
      <c r="A30" s="18"/>
      <c r="B30" s="33" t="s">
        <v>78</v>
      </c>
      <c r="C30" s="196"/>
      <c r="D30" s="196"/>
      <c r="E30" s="15"/>
      <c r="F30" s="15"/>
      <c r="G30" s="23"/>
      <c r="H30" s="23"/>
      <c r="I30" s="195"/>
      <c r="J30" s="31"/>
    </row>
    <row r="31" spans="1:10" ht="12" customHeight="1">
      <c r="A31" s="18"/>
      <c r="B31" s="33" t="s">
        <v>79</v>
      </c>
      <c r="C31" s="196"/>
      <c r="D31" s="196"/>
      <c r="E31" s="15"/>
      <c r="F31" s="15"/>
      <c r="G31" s="23"/>
      <c r="H31" s="23"/>
      <c r="I31" s="195"/>
      <c r="J31" s="31"/>
    </row>
    <row r="32" spans="1:10" ht="12" customHeight="1">
      <c r="A32" s="27" t="s">
        <v>39</v>
      </c>
      <c r="B32" s="30" t="s">
        <v>80</v>
      </c>
      <c r="C32" s="184">
        <f>C23+1</f>
        <v>8</v>
      </c>
      <c r="D32" s="184"/>
      <c r="E32" s="15">
        <v>40000</v>
      </c>
      <c r="F32" s="15"/>
      <c r="G32" s="23"/>
      <c r="H32" s="23"/>
      <c r="I32" s="195"/>
      <c r="J32" s="17">
        <f>E32+G32-H32</f>
        <v>40000</v>
      </c>
    </row>
    <row r="33" spans="1:10" ht="12" customHeight="1">
      <c r="A33" s="27" t="s">
        <v>39</v>
      </c>
      <c r="B33" s="30" t="s">
        <v>81</v>
      </c>
      <c r="C33" s="187">
        <f>C32+1</f>
        <v>9</v>
      </c>
      <c r="D33" s="187"/>
      <c r="E33" s="16"/>
      <c r="F33" s="16"/>
      <c r="G33" s="23"/>
      <c r="H33" s="23"/>
      <c r="I33" s="195"/>
      <c r="J33" s="17">
        <f>E33+G33-H33</f>
        <v>0</v>
      </c>
    </row>
    <row r="34" spans="1:10" ht="9" customHeight="1">
      <c r="A34" s="27"/>
      <c r="B34" s="30"/>
      <c r="C34" s="184"/>
      <c r="D34" s="184"/>
      <c r="E34" s="15"/>
      <c r="F34" s="15"/>
      <c r="G34" s="23"/>
      <c r="H34" s="23"/>
      <c r="I34" s="195"/>
      <c r="J34" s="31"/>
    </row>
    <row r="35" spans="1:10" ht="12" customHeight="1">
      <c r="A35" s="18"/>
      <c r="B35" s="21" t="s">
        <v>82</v>
      </c>
      <c r="C35" s="197"/>
      <c r="D35" s="197"/>
      <c r="E35" s="34"/>
      <c r="F35" s="34"/>
      <c r="G35" s="23"/>
      <c r="H35" s="23"/>
      <c r="I35" s="195"/>
      <c r="J35" s="31"/>
    </row>
    <row r="36" spans="1:10" ht="12" customHeight="1">
      <c r="A36" s="18"/>
      <c r="B36" s="21" t="s">
        <v>83</v>
      </c>
      <c r="C36" s="197"/>
      <c r="D36" s="197"/>
      <c r="E36" s="34"/>
      <c r="F36" s="34"/>
      <c r="G36" s="23"/>
      <c r="H36" s="23"/>
      <c r="I36" s="195"/>
      <c r="J36" s="31"/>
    </row>
    <row r="37" spans="1:10" ht="12" customHeight="1">
      <c r="A37" s="27" t="s">
        <v>39</v>
      </c>
      <c r="B37" s="30" t="s">
        <v>84</v>
      </c>
      <c r="C37" s="184">
        <f>C33+1</f>
        <v>10</v>
      </c>
      <c r="D37" s="184"/>
      <c r="E37" s="23">
        <v>4581210</v>
      </c>
      <c r="F37" s="23"/>
      <c r="G37" s="23"/>
      <c r="H37" s="23">
        <v>205830</v>
      </c>
      <c r="I37" s="195"/>
      <c r="J37" s="17">
        <f>E37+G37-H37</f>
        <v>4375380</v>
      </c>
    </row>
    <row r="38" spans="1:10" ht="12" customHeight="1">
      <c r="A38" s="27"/>
      <c r="B38" s="30" t="s">
        <v>85</v>
      </c>
      <c r="C38" s="184"/>
      <c r="D38" s="184"/>
      <c r="E38" s="23"/>
      <c r="F38" s="23"/>
      <c r="G38" s="23"/>
      <c r="H38" s="23"/>
      <c r="I38" s="195"/>
      <c r="J38" s="31"/>
    </row>
    <row r="39" spans="1:10" ht="12" customHeight="1">
      <c r="A39" s="27" t="s">
        <v>39</v>
      </c>
      <c r="B39" s="30" t="s">
        <v>84</v>
      </c>
      <c r="C39" s="184">
        <f>C37+1</f>
        <v>11</v>
      </c>
      <c r="D39" s="184"/>
      <c r="E39" s="15">
        <v>2328920</v>
      </c>
      <c r="F39" s="15"/>
      <c r="G39" s="23">
        <v>894000</v>
      </c>
      <c r="H39" s="23">
        <v>266420</v>
      </c>
      <c r="I39" s="195"/>
      <c r="J39" s="17">
        <f>E39+G39-H39</f>
        <v>2956500</v>
      </c>
    </row>
    <row r="40" spans="1:10" ht="12" customHeight="1">
      <c r="A40" s="27" t="s">
        <v>86</v>
      </c>
      <c r="B40" s="30" t="s">
        <v>87</v>
      </c>
      <c r="C40" s="184"/>
      <c r="D40" s="184"/>
      <c r="E40" s="15"/>
      <c r="F40" s="15"/>
      <c r="G40" s="23"/>
      <c r="H40" s="23"/>
      <c r="I40" s="195"/>
      <c r="J40" s="31"/>
    </row>
    <row r="41" spans="1:11" ht="12" customHeight="1">
      <c r="A41" s="27"/>
      <c r="B41" s="35" t="s">
        <v>88</v>
      </c>
      <c r="C41" s="198">
        <f>C39+1</f>
        <v>12</v>
      </c>
      <c r="D41" s="198"/>
      <c r="E41" s="36"/>
      <c r="F41" s="36"/>
      <c r="G41" s="37"/>
      <c r="H41" s="37"/>
      <c r="I41" s="195"/>
      <c r="J41" s="17">
        <f>E41+G41-H41</f>
        <v>0</v>
      </c>
      <c r="K41" s="55"/>
    </row>
    <row r="42" spans="1:11" ht="12" customHeight="1">
      <c r="A42" s="27" t="s">
        <v>39</v>
      </c>
      <c r="B42" s="38"/>
      <c r="C42" s="199">
        <f>C41+1</f>
        <v>13</v>
      </c>
      <c r="D42" s="199"/>
      <c r="E42" s="39">
        <f>SUM(E32:E41)</f>
        <v>6950130</v>
      </c>
      <c r="F42" s="39"/>
      <c r="G42" s="39">
        <f>SUM(G32:G41)</f>
        <v>894000</v>
      </c>
      <c r="H42" s="39">
        <f>SUM(H32:H41)</f>
        <v>472250</v>
      </c>
      <c r="I42" s="200"/>
      <c r="J42" s="39">
        <f>SUM(J32:J41)</f>
        <v>7371880</v>
      </c>
      <c r="K42" s="55"/>
    </row>
    <row r="43" spans="1:22" ht="9" customHeight="1">
      <c r="A43" s="27"/>
      <c r="B43" s="40"/>
      <c r="C43" s="184"/>
      <c r="D43" s="184"/>
      <c r="E43" s="41"/>
      <c r="F43" s="41"/>
      <c r="G43" s="23"/>
      <c r="H43" s="23"/>
      <c r="I43" s="195"/>
      <c r="J43" s="31"/>
      <c r="K43" s="40"/>
      <c r="L43" s="40"/>
      <c r="M43" s="40"/>
      <c r="N43" s="40"/>
      <c r="O43" s="40"/>
      <c r="P43" s="40"/>
      <c r="Q43" s="40"/>
      <c r="R43" s="40"/>
      <c r="S43" s="40"/>
      <c r="T43" s="40"/>
      <c r="U43" s="40"/>
      <c r="V43" s="40"/>
    </row>
    <row r="44" spans="1:24" ht="12" customHeight="1">
      <c r="A44" s="27"/>
      <c r="B44" s="30" t="s">
        <v>89</v>
      </c>
      <c r="C44" s="184"/>
      <c r="D44" s="184"/>
      <c r="E44" s="15"/>
      <c r="F44" s="15"/>
      <c r="G44" s="23"/>
      <c r="H44" s="23"/>
      <c r="I44" s="195"/>
      <c r="J44" s="31"/>
      <c r="K44" s="40"/>
      <c r="L44" s="40"/>
      <c r="M44" s="40"/>
      <c r="N44" s="40"/>
      <c r="O44" s="40"/>
      <c r="P44" s="40"/>
      <c r="Q44" s="40"/>
      <c r="R44" s="40"/>
      <c r="S44" s="40"/>
      <c r="T44" s="40"/>
      <c r="U44" s="40"/>
      <c r="V44" s="40"/>
      <c r="W44" s="40"/>
      <c r="X44" s="40"/>
    </row>
    <row r="45" spans="1:24" ht="12" customHeight="1">
      <c r="A45" s="18"/>
      <c r="B45" s="21" t="s">
        <v>90</v>
      </c>
      <c r="C45" s="184"/>
      <c r="D45" s="184"/>
      <c r="E45" s="15"/>
      <c r="F45" s="15"/>
      <c r="G45" s="23"/>
      <c r="H45" s="23"/>
      <c r="I45" s="195"/>
      <c r="J45" s="31"/>
      <c r="K45" s="40"/>
      <c r="L45" s="40"/>
      <c r="M45" s="40"/>
      <c r="N45" s="40"/>
      <c r="O45" s="40"/>
      <c r="P45" s="40"/>
      <c r="Q45" s="40"/>
      <c r="R45" s="40"/>
      <c r="S45" s="40"/>
      <c r="T45" s="40"/>
      <c r="U45" s="40"/>
      <c r="V45" s="40"/>
      <c r="W45" s="40"/>
      <c r="X45" s="40"/>
    </row>
    <row r="46" spans="1:10" ht="12" customHeight="1">
      <c r="A46" s="18"/>
      <c r="B46" s="21" t="s">
        <v>91</v>
      </c>
      <c r="C46" s="184"/>
      <c r="D46" s="184"/>
      <c r="E46" s="15"/>
      <c r="F46" s="15"/>
      <c r="G46" s="23"/>
      <c r="H46" s="23"/>
      <c r="I46" s="195"/>
      <c r="J46" s="31"/>
    </row>
    <row r="47" spans="1:10" ht="12" customHeight="1">
      <c r="A47" s="18"/>
      <c r="B47" s="21" t="s">
        <v>92</v>
      </c>
      <c r="C47" s="184"/>
      <c r="D47" s="184"/>
      <c r="E47" s="15"/>
      <c r="F47" s="15"/>
      <c r="G47" s="23"/>
      <c r="H47" s="23"/>
      <c r="I47" s="195"/>
      <c r="J47" s="31"/>
    </row>
    <row r="48" spans="1:10" ht="12" customHeight="1">
      <c r="A48" s="18" t="s">
        <v>39</v>
      </c>
      <c r="B48" s="30" t="s">
        <v>93</v>
      </c>
      <c r="C48" s="184">
        <f>C42+1</f>
        <v>14</v>
      </c>
      <c r="D48" s="184"/>
      <c r="E48" s="15">
        <v>5936410</v>
      </c>
      <c r="F48" s="15"/>
      <c r="G48" s="23"/>
      <c r="H48" s="23">
        <v>1095705</v>
      </c>
      <c r="I48" s="195"/>
      <c r="J48" s="17">
        <f>E48+G48-H48</f>
        <v>4840705</v>
      </c>
    </row>
    <row r="49" spans="1:10" ht="12" customHeight="1">
      <c r="A49" s="18" t="s">
        <v>39</v>
      </c>
      <c r="B49" s="30" t="s">
        <v>94</v>
      </c>
      <c r="C49" s="184">
        <f aca="true" t="shared" si="0" ref="C49:C55">C48+1</f>
        <v>15</v>
      </c>
      <c r="D49" s="184"/>
      <c r="E49" s="15"/>
      <c r="F49" s="15"/>
      <c r="G49" s="23"/>
      <c r="H49" s="23"/>
      <c r="I49" s="195"/>
      <c r="J49" s="17">
        <f>E49+G49-H49</f>
        <v>0</v>
      </c>
    </row>
    <row r="50" spans="1:10" ht="12" customHeight="1">
      <c r="A50" s="18" t="s">
        <v>39</v>
      </c>
      <c r="B50" s="30" t="s">
        <v>95</v>
      </c>
      <c r="C50" s="184">
        <f t="shared" si="0"/>
        <v>16</v>
      </c>
      <c r="D50" s="184"/>
      <c r="E50" s="15"/>
      <c r="F50" s="15"/>
      <c r="G50" s="23"/>
      <c r="H50" s="23"/>
      <c r="I50" s="195"/>
      <c r="J50" s="17">
        <f>E50+G50-H50</f>
        <v>0</v>
      </c>
    </row>
    <row r="51" spans="1:11" ht="12" customHeight="1">
      <c r="A51" s="18" t="s">
        <v>39</v>
      </c>
      <c r="B51" s="35" t="s">
        <v>96</v>
      </c>
      <c r="C51" s="198">
        <f t="shared" si="0"/>
        <v>17</v>
      </c>
      <c r="D51" s="198"/>
      <c r="E51" s="25"/>
      <c r="F51" s="25"/>
      <c r="G51" s="37"/>
      <c r="H51" s="37"/>
      <c r="I51" s="201"/>
      <c r="J51" s="17">
        <f>E51+G51-H51</f>
        <v>0</v>
      </c>
      <c r="K51" s="55"/>
    </row>
    <row r="52" spans="1:10" ht="12" customHeight="1">
      <c r="A52" s="18" t="s">
        <v>39</v>
      </c>
      <c r="B52" s="203"/>
      <c r="C52" s="204">
        <f t="shared" si="0"/>
        <v>18</v>
      </c>
      <c r="D52" s="204"/>
      <c r="E52" s="205">
        <f>SUM(E48:E51)</f>
        <v>5936410</v>
      </c>
      <c r="F52" s="205"/>
      <c r="G52" s="205">
        <f>SUM(G48:G51)</f>
        <v>0</v>
      </c>
      <c r="H52" s="205">
        <f>SUM(H48:H51)</f>
        <v>1095705</v>
      </c>
      <c r="I52" s="206"/>
      <c r="J52" s="205">
        <f>SUM(J48:J51)</f>
        <v>4840705</v>
      </c>
    </row>
    <row r="53" spans="1:11" ht="12" customHeight="1">
      <c r="A53" s="18" t="s">
        <v>39</v>
      </c>
      <c r="B53" s="35" t="s">
        <v>43</v>
      </c>
      <c r="C53" s="198">
        <f t="shared" si="0"/>
        <v>19</v>
      </c>
      <c r="D53" s="198"/>
      <c r="E53" s="25"/>
      <c r="F53" s="25"/>
      <c r="G53" s="37"/>
      <c r="H53" s="37"/>
      <c r="I53" s="201"/>
      <c r="J53" s="202"/>
      <c r="K53" s="55"/>
    </row>
    <row r="54" spans="1:11" ht="12" customHeight="1">
      <c r="A54" s="18" t="s">
        <v>39</v>
      </c>
      <c r="B54" s="55"/>
      <c r="C54" s="198">
        <f t="shared" si="0"/>
        <v>20</v>
      </c>
      <c r="D54" s="198"/>
      <c r="E54" s="25">
        <f>SUM(E52:E53)</f>
        <v>5936410</v>
      </c>
      <c r="F54" s="25"/>
      <c r="G54" s="25">
        <f>SUM(G52:G53)</f>
        <v>0</v>
      </c>
      <c r="H54" s="25">
        <f>SUM(H52:H53)</f>
        <v>1095705</v>
      </c>
      <c r="I54" s="201"/>
      <c r="J54" s="25">
        <f>SUM(J52:J53)</f>
        <v>4840705</v>
      </c>
      <c r="K54" s="55"/>
    </row>
    <row r="55" spans="1:10" ht="12" customHeight="1">
      <c r="A55" s="27" t="s">
        <v>39</v>
      </c>
      <c r="B55" s="30"/>
      <c r="C55" s="184">
        <f t="shared" si="0"/>
        <v>21</v>
      </c>
      <c r="D55" s="184"/>
      <c r="E55" s="31">
        <f>E42+E54</f>
        <v>12886540</v>
      </c>
      <c r="F55" s="31"/>
      <c r="G55" s="31">
        <f>G42+G54</f>
        <v>894000</v>
      </c>
      <c r="H55" s="31">
        <f>H42+H54</f>
        <v>1567955</v>
      </c>
      <c r="I55" s="195"/>
      <c r="J55" s="31">
        <f>J42+J54</f>
        <v>12212585</v>
      </c>
    </row>
    <row r="56" spans="1:10" ht="9" customHeight="1">
      <c r="A56" s="207"/>
      <c r="B56" s="42"/>
      <c r="C56" s="184"/>
      <c r="D56" s="184"/>
      <c r="E56" s="208"/>
      <c r="F56" s="208"/>
      <c r="G56" s="209"/>
      <c r="H56" s="209"/>
      <c r="I56" s="209"/>
      <c r="J56" s="208"/>
    </row>
    <row r="57" spans="1:11" ht="12" customHeight="1">
      <c r="A57" s="43" t="s">
        <v>39</v>
      </c>
      <c r="B57" s="35" t="s">
        <v>13</v>
      </c>
      <c r="C57" s="191">
        <f>C55+1</f>
        <v>22</v>
      </c>
      <c r="D57" s="210" t="s">
        <v>28</v>
      </c>
      <c r="E57" s="216">
        <v>100000</v>
      </c>
      <c r="F57" s="37" t="s">
        <v>29</v>
      </c>
      <c r="G57" s="216">
        <v>100000</v>
      </c>
      <c r="H57" s="37"/>
      <c r="I57" s="211" t="s">
        <v>28</v>
      </c>
      <c r="J57" s="44">
        <f>E57-G57+H57</f>
        <v>0</v>
      </c>
      <c r="K57" s="55" t="s">
        <v>29</v>
      </c>
    </row>
    <row r="58" spans="2:10" ht="9" customHeight="1">
      <c r="B58" s="30"/>
      <c r="C58" s="190"/>
      <c r="D58" s="190"/>
      <c r="E58" s="23"/>
      <c r="F58" s="23"/>
      <c r="G58" s="23"/>
      <c r="H58" s="23"/>
      <c r="I58" s="195"/>
      <c r="J58" s="45"/>
    </row>
    <row r="59" spans="1:11" ht="12" customHeight="1" thickBot="1">
      <c r="A59" s="43" t="s">
        <v>39</v>
      </c>
      <c r="B59" s="5"/>
      <c r="C59" s="193">
        <f>C57+1</f>
        <v>23</v>
      </c>
      <c r="D59" s="193"/>
      <c r="E59" s="46">
        <f>E55-E57</f>
        <v>12786540</v>
      </c>
      <c r="F59" s="46"/>
      <c r="G59" s="47">
        <f>G55+G57</f>
        <v>994000</v>
      </c>
      <c r="H59" s="47">
        <f>H55+H57</f>
        <v>1567955</v>
      </c>
      <c r="I59" s="212"/>
      <c r="J59" s="47">
        <f>J55-J57</f>
        <v>12212585</v>
      </c>
      <c r="K59" s="5"/>
    </row>
    <row r="60" spans="5:10" ht="8.25" customHeight="1">
      <c r="E60" s="48"/>
      <c r="F60" s="48"/>
      <c r="J60" s="49"/>
    </row>
    <row r="61" ht="12.75">
      <c r="F61" s="48"/>
    </row>
    <row r="62" ht="12.75">
      <c r="B62" s="50" t="s">
        <v>36</v>
      </c>
    </row>
    <row r="63" ht="12.75">
      <c r="B63" s="51" t="s">
        <v>99</v>
      </c>
    </row>
    <row r="64" ht="12.75">
      <c r="B64" s="51" t="s">
        <v>31</v>
      </c>
    </row>
    <row r="65" spans="2:7" ht="12.75">
      <c r="B65" s="3" t="s">
        <v>30</v>
      </c>
      <c r="E65" s="88">
        <f>G23</f>
        <v>994000</v>
      </c>
      <c r="G65" s="3" t="s">
        <v>32</v>
      </c>
    </row>
    <row r="66" spans="2:5" ht="12.75">
      <c r="B66" s="2" t="s">
        <v>23</v>
      </c>
      <c r="E66" s="49">
        <f>H23</f>
        <v>1567955</v>
      </c>
    </row>
  </sheetData>
  <sheetProtection/>
  <mergeCells count="2">
    <mergeCell ref="B3:J3"/>
    <mergeCell ref="B4:J4"/>
  </mergeCells>
  <printOptions/>
  <pageMargins left="0.3937007874015748" right="0.3937007874015748" top="0.5905511811023623" bottom="0.3937007874015748" header="0.3937007874015748" footer="0.3937007874015748"/>
  <pageSetup horizontalDpi="600" verticalDpi="600" orientation="portrait" scale="90" r:id="rId1"/>
  <headerFooter alignWithMargins="0">
    <oddHeader>&amp;L&amp;9Organisme ________________________________________&amp;R&amp;9Code géographique ____________</oddHeader>
    <oddFooter>&amp;LS37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Exemple du traitement du refinancement d'une dette à long terme</dc:title>
  <dc:subject/>
  <dc:creator>Ministère des Affaires municipales, des Régions et de l'Occupation du territoire</dc:creator>
  <cp:keywords/>
  <dc:description/>
  <cp:lastModifiedBy>Yvon Bouchard</cp:lastModifiedBy>
  <cp:lastPrinted>2012-07-23T19:31:28Z</cp:lastPrinted>
  <dcterms:created xsi:type="dcterms:W3CDTF">2010-01-07T19:54:04Z</dcterms:created>
  <dcterms:modified xsi:type="dcterms:W3CDTF">2012-07-23T19:31:34Z</dcterms:modified>
  <cp:category/>
  <cp:version/>
  <cp:contentType/>
  <cp:contentStatus/>
</cp:coreProperties>
</file>